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xr:revisionPtr xr6:coauthVersionLast="47" xr6:coauthVersionMax="47" documentId="13_ncr:1_{B55EED0A-2FB0-4EAC-BD70-C3F897745F7E}" revIDLastSave="0" xr10:uidLastSave="{00000000-0000-0000-0000-000000000000}"/>
  <bookViews>
    <workbookView tabRatio="855" xr2:uid="{00000000-000D-0000-FFFF-FFFF00000000}" windowHeight="14540" windowWidth="22780" xWindow="-110" yWindow="-11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alcChain>
</file>

<file path=xl/sharedStrings.xml><?xml version="1.0" encoding="utf-8"?>
<sst xmlns="http://schemas.openxmlformats.org/spreadsheetml/2006/main" count="1056" uniqueCount="562">
  <si>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</si>
  <si>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</si>
  <si>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</si>
  <si>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</si>
  <si>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</si>
  <si>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</si>
  <si>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</si>
  <si>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</si>
  <si>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</si>
  <si>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</si>
  <si>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</si>
  <si>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</si>
  <si>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</si>
  <si>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</si>
  <si>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</si>
  <si>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</si>
  <si>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</si>
  <si>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</si>
  <si>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</si>
  <si>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</si>
  <si>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</si>
  <si>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</si>
  <si>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</si>
  <si>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</si>
  <si>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</si>
  <si>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</si>
  <si>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</si>
  <si>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</si>
  <si>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</si>
  <si>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</si>
  <si>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</si>
  <si>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</si>
  <si>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</si>
  <si>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</si>
  <si>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</si>
  <si>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</si>
  <si>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</si>
  <si>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</si>
  <si>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</si>
  <si>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</si>
  <si>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</si>
  <si>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</si>
  <si>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</si>
  <si>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</si>
  <si>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</si>
  <si>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</si>
  <si>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</si>
  <si>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</si>
  <si>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</si>
  <si>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</si>
  <si>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</si>
  <si>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</si>
  <si>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</si>
  <si>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</si>
  <si>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</si>
  <si>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</si>
  <si>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</si>
  <si>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</si>
  <si>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</si>
  <si>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</si>
  <si>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</si>
  <si>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</si>
  <si>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</si>
  <si>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</si>
  <si>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</si>
  <si>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</si>
  <si>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</si>
  <si>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</si>
  <si>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</si>
  <si>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</si>
  <si>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</si>
  <si>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</si>
  <si>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</si>
  <si>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</si>
  <si>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</si>
  <si>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</si>
  <si>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</si>
  <si>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</si>
  <si>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</si>
  <si>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</si>
  <si>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</si>
  <si>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</si>
  <si>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</si>
  <si>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</si>
  <si>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</si>
  <si>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</si>
  <si>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</si>
  <si>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</si>
  <si>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</si>
  <si>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</si>
  <si>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</si>
  <si>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</si>
  <si>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</si>
  <si>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</si>
  <si>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北名古屋市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</si>
  <si>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</si>
  <si>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</si>
  <si>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</si>
  <si>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</si>
  <si>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</si>
  <si>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</si>
  <si>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</si>
  <si>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</si>
  <si>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</si>
  <si>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</si>
  <si>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</si>
  <si>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</si>
  <si>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</si>
  <si>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</si>
  <si>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</si>
  <si>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</si>
  <si>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</si>
  <si>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</si>
  <si>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</si>
  <si>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</si>
  <si>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</si>
  <si>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</si>
  <si>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</si>
  <si>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</si>
  <si>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</si>
  <si>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</si>
  <si>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</si>
  <si>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</si>
  <si>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</si>
  <si>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</si>
  <si>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</si>
  <si>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</si>
  <si>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</si>
  <si>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</si>
  <si>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</si>
  <si>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</si>
  <si>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</si>
  <si>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</si>
  <si>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</si>
  <si>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</si>
  <si>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</si>
  <si>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</si>
  <si>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</si>
  <si>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</si>
  <si>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</si>
  <si>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</si>
  <si>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</si>
  <si>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</si>
  <si>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</si>
  <si>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</si>
  <si>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</si>
  <si>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</si>
  <si>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</si>
  <si>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</si>
  <si>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</si>
  <si>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</si>
  <si>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</si>
  <si>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</si>
  <si>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</si>
  <si>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</si>
  <si>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</si>
  <si>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</si>
  <si>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</si>
  <si>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</si>
  <si>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</si>
  <si>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</si>
  <si>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</si>
  <si>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</si>
  <si>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</si>
  <si>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</si>
  <si>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</si>
  <si>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</si>
  <si>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</si>
  <si>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</si>
  <si>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</si>
  <si>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</si>
  <si>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</si>
  <si>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</si>
  <si>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</si>
  <si>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</si>
  <si>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</si>
  <si>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</si>
  <si>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</si>
  <si>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</si>
  <si>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</si>
  <si>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</si>
  <si>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</si>
  <si>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</si>
  <si>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</si>
  <si>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</si>
  <si>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</si>
  <si>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</si>
  <si>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</si>
  <si>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</si>
  <si>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</si>
  <si>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</si>
  <si>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</si>
  <si>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</si>
  <si>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</si>
  <si>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</si>
  <si>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</si>
  <si>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</si>
  <si>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</si>
  <si>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</si>
  <si>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</si>
  <si>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</si>
  <si>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</si>
  <si>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</si>
  <si>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愛知県北名古屋市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</si>
  <si>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</si>
  <si>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</si>
  <si>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</si>
  <si>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</si>
  <si>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</si>
  <si>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</si>
  <si>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</si>
  <si>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</si>
  <si>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</si>
  <si>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</si>
  <si>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</si>
  <si>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</si>
  <si>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</si>
  <si>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</si>
  <si>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</si>
  <si>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</si>
  <si>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</si>
  <si>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</si>
  <si>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</si>
  <si>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</si>
  <si>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</si>
  <si>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</si>
  <si>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</si>
  <si>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</si>
  <si>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</si>
  <si>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</si>
  <si>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</si>
  <si>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</si>
  <si>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</si>
  <si>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</si>
  <si>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</si>
  <si>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</si>
  <si>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</si>
  <si>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</si>
  <si>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</si>
  <si>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</si>
  <si>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</si>
  <si>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</si>
  <si>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</si>
  <si>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</si>
  <si>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</si>
  <si>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</si>
  <si>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</si>
  <si>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</si>
  <si>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</si>
  <si>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</si>
  <si>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</si>
  <si>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</si>
  <si>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</si>
  <si>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</si>
  <si>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</si>
  <si>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</si>
  <si>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</si>
  <si>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</si>
  <si>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</si>
  <si>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</si>
  <si>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</si>
  <si>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</si>
  <si>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</si>
  <si>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</si>
  <si>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</si>
  <si>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</si>
  <si>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</si>
  <si>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</si>
  <si>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</si>
  <si>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</si>
  <si>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</si>
  <si>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</si>
  <si>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</si>
  <si>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</si>
  <si>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</si>
  <si>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</si>
  <si>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</si>
  <si>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</si>
  <si>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</si>
  <si>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</si>
  <si>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</si>
  <si>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</si>
  <si>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</si>
  <si>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</si>
  <si>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</si>
  <si>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</si>
  <si>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</si>
  <si>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</si>
  <si>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</si>
  <si>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</si>
  <si>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</si>
  <si>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</si>
  <si>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</si>
  <si>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</si>
  <si>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</si>
  <si>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</si>
  <si>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</si>
  <si>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</si>
  <si>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</si>
  <si>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</si>
  <si>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</si>
  <si>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</si>
  <si>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</si>
  <si>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</si>
  <si>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</si>
  <si>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</si>
  <si>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</si>
  <si>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</si>
  <si>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</si>
  <si>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</si>
  <si>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</si>
  <si>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</si>
  <si>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</si>
  <si>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</si>
  <si>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</si>
  <si>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</si>
  <si>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</si>
  <si>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</si>
  <si>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</si>
  <si>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</si>
  <si>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</si>
  <si>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</si>
  <si>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</si>
  <si>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</si>
  <si>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</si>
  <si>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</si>
  <si>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</si>
  <si>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</si>
  <si>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</si>
  <si>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</si>
  <si>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</si>
  <si>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</si>
  <si>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</si>
  <si>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</si>
  <si>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</si>
  <si>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</si>
  <si>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</si>
  <si>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</si>
  <si>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</si>
  <si>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</si>
  <si>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</si>
  <si>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</si>
  <si>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</si>
  <si>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</si>
  <si>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</si>
  <si>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</si>
  <si>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</si>
  <si>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</si>
  <si>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</si>
  <si>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</si>
  <si>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</si>
  <si>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</si>
  <si>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</si>
  <si>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</si>
  <si>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愛知県北名古屋市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</si>
  <si>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</si>
  <si>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</si>
  <si>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</si>
  <si>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</si>
  <si>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</si>
  <si>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</si>
  <si>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</si>
  <si>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</si>
  <si>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</si>
  <si>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</si>
  <si>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</si>
  <si>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</si>
  <si>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</si>
  <si>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</si>
  <si>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</si>
  <si>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</si>
  <si>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</si>
  <si>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</si>
  <si>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</si>
  <si>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</si>
  <si>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</si>
  <si>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</si>
  <si>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</si>
  <si>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</si>
  <si>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</si>
  <si>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</si>
  <si>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</si>
  <si>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</si>
  <si>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</si>
  <si>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</si>
  <si>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</si>
  <si>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</si>
  <si>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</si>
  <si>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</si>
  <si>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</si>
  <si>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</si>
  <si>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</si>
  <si>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下水道事業会計</t>
    <phoneticPr fontId="5"/>
  </si>
  <si>
    <t>法適用企業</t>
    <phoneticPr fontId="5"/>
  </si>
  <si>
    <t>北名古屋沖村西部土地区画整理事業特別会計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</si>
  <si>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</si>
  <si>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</si>
  <si>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</si>
  <si>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</si>
  <si>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</si>
  <si>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</si>
  <si>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</si>
  <si>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</si>
  <si>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</si>
  <si>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</si>
  <si>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</si>
  <si>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</si>
  <si>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</si>
  <si>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</si>
  <si>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</si>
  <si>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</si>
  <si>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</si>
  <si>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</si>
  <si>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</si>
  <si>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</si>
  <si>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</si>
  <si>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</si>
  <si>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</si>
  <si>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</si>
  <si>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</si>
  <si>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</si>
  <si>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</si>
  <si>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</si>
  <si>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</si>
  <si>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</si>
  <si>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</si>
  <si>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</si>
  <si>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</si>
  <si>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</si>
  <si>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</si>
  <si>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</si>
  <si>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</si>
  <si>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</si>
  <si>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</si>
  <si>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</si>
  <si>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</si>
  <si>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</si>
  <si>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</si>
  <si>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</si>
  <si>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</si>
  <si>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</si>
  <si>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</si>
  <si>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</si>
  <si>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</si>
  <si>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</si>
  <si>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</si>
  <si>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</si>
  <si>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</si>
  <si>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</si>
  <si>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</si>
  <si>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</si>
  <si>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</si>
  <si>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</si>
  <si>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</si>
  <si>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</si>
  <si>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</si>
  <si>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</si>
  <si>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</si>
  <si>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</si>
  <si>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</si>
  <si>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</si>
  <si>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</si>
  <si>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</si>
  <si>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</si>
  <si>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</si>
  <si>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</si>
  <si>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</si>
  <si>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</si>
  <si>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</si>
  <si>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</si>
  <si>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</si>
  <si>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</si>
  <si>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</si>
  <si>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</si>
  <si>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</si>
  <si>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</si>
  <si>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</si>
  <si>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</si>
  <si>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</si>
  <si>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</si>
  <si>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</si>
  <si>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</si>
  <si>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</si>
  <si>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</si>
  <si>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</si>
  <si>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</si>
  <si>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</si>
  <si>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</si>
  <si>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</si>
  <si>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</si>
  <si>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</si>
  <si>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</si>
  <si>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</si>
  <si>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</si>
  <si>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</si>
  <si>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</si>
  <si>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</si>
  <si>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</si>
  <si>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</si>
  <si>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</si>
  <si>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</si>
  <si>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</si>
  <si>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</si>
  <si>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</si>
  <si>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</si>
  <si>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</si>
  <si>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</si>
  <si>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</si>
  <si>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</si>
  <si>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</si>
  <si>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</si>
  <si>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</si>
  <si>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</si>
  <si>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</si>
  <si>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</si>
  <si>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</si>
  <si>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</si>
  <si>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</si>
  <si>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</si>
  <si>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</si>
  <si>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</si>
  <si>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</si>
  <si>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</si>
  <si>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</si>
  <si>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</si>
  <si>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</si>
  <si>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</si>
  <si>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</si>
  <si>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</si>
  <si>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</si>
  <si>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</si>
  <si>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2.06</t>
  </si>
  <si>
    <t>▲ 6.45</t>
  </si>
  <si>
    <t>▲ 4.20</t>
  </si>
  <si>
    <t>一般会計</t>
  </si>
  <si>
    <t>下水道事業会計</t>
  </si>
  <si>
    <t>介護保険特別会計</t>
  </si>
  <si>
    <t>後期高齢者医療特別会計</t>
  </si>
  <si>
    <t>土地取得特別会計</t>
  </si>
  <si>
    <t>国民健康保険特別会計</t>
  </si>
  <si>
    <t>▲ 0.08</t>
  </si>
  <si>
    <t>北名古屋沖村西部土地区画整理事業特別会計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</si>
  <si>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</si>
  <si>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</si>
  <si>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</si>
  <si>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</si>
  <si>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</si>
  <si>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</si>
  <si>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</si>
  <si>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</si>
  <si>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西春日井広域事務組合</t>
    <rPh sb="0" eb="4">
      <t>ニシカスガイ</t>
    </rPh>
    <rPh sb="4" eb="10">
      <t>コウイキジムクミアイ</t>
    </rPh>
    <phoneticPr fontId="2"/>
  </si>
  <si>
    <t>北名古屋衛生組合</t>
    <rPh sb="0" eb="4">
      <t>キタナゴヤ</t>
    </rPh>
    <rPh sb="4" eb="8">
      <t>エイセイクミアイ</t>
    </rPh>
    <phoneticPr fontId="2"/>
  </si>
  <si>
    <t>北名古屋水道企業団</t>
    <rPh sb="0" eb="4">
      <t>キタナゴヤ</t>
    </rPh>
    <rPh sb="4" eb="9">
      <t>スイドウキギョウダン</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</si>
  <si>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</si>
  <si>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8">
      <t>コウキコウレイシャ</t>
    </rPh>
    <rPh sb="8" eb="10">
      <t>イリョウ</t>
    </rPh>
    <rPh sb="10" eb="14">
      <t>コウイキレンゴウ</t>
    </rPh>
    <rPh sb="15" eb="19">
      <t>イッパンカイケイ</t>
    </rPh>
    <phoneticPr fontId="2"/>
  </si>
  <si>
    <t>愛知県後期高齢者医療広域連合（後期高齢者医療特別会計）</t>
    <rPh sb="12" eb="14">
      <t>レンゴウ</t>
    </rPh>
    <rPh sb="15" eb="20">
      <t>コウキコウレイシャ</t>
    </rPh>
    <rPh sb="20" eb="22">
      <t>イリョウ</t>
    </rPh>
    <rPh sb="22" eb="26">
      <t>トクベツカイケイ</t>
    </rPh>
    <phoneticPr fontId="2"/>
  </si>
  <si>
    <t>尾張土地開発公社</t>
    <rPh sb="0" eb="2">
      <t>オワリ</t>
    </rPh>
    <rPh sb="2" eb="4">
      <t>トチ</t>
    </rPh>
    <rPh sb="4" eb="6">
      <t>カイハツ</t>
    </rPh>
    <rPh sb="6" eb="8">
      <t>コウシャ</t>
    </rPh>
    <phoneticPr fontId="2"/>
  </si>
  <si>
    <t>まちづくり振興基金</t>
    <phoneticPr fontId="5"/>
  </si>
  <si>
    <t>公共施設建設整備基金</t>
    <phoneticPr fontId="5"/>
  </si>
  <si>
    <t>都市計画事業基金</t>
    <phoneticPr fontId="5"/>
  </si>
  <si>
    <t>ふるさと応援基金</t>
    <phoneticPr fontId="5"/>
  </si>
  <si>
    <t>駅及び駅周辺整備事業基金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</si>
</sst>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95E3-4A88-AD8D-A90125C846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25242</c:v>
                </c:pt>
                <c:pt idx="1">
                  <c:v>21396</c:v>
                </c:pt>
                <c:pt idx="2">
                  <c:v>24105</c:v>
                </c:pt>
                <c:pt idx="3">
                  <c:v>27089</c:v>
                </c:pt>
                <c:pt idx="4">
                  <c:v>25376</c:v>
                </c:pt>
              </c:numCache>
            </c:numRef>
          </c:val>
          <c:smooth val="0"/>
          <c:extLst>
            <c:ext xmlns:c16="http://schemas.microsoft.com/office/drawing/2014/chart" uri="{C3380CC4-5D6E-409C-BE32-E72D297353CC}">
              <c16:uniqueId val="{00000001-95E3-4A88-AD8D-A90125C846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7.48</c:v>
                </c:pt>
                <c:pt idx="1">
                  <c:v>10.199999999999999</c:v>
                </c:pt>
                <c:pt idx="2">
                  <c:v>6.39</c:v>
                </c:pt>
                <c:pt idx="3">
                  <c:v>4.54</c:v>
                </c:pt>
                <c:pt idx="4">
                  <c:v>7.8</c:v>
                </c:pt>
              </c:numCache>
            </c:numRef>
          </c:val>
          <c:extLst>
            <c:ext xmlns:c16="http://schemas.microsoft.com/office/drawing/2014/chart" uri="{C3380CC4-5D6E-409C-BE32-E72D297353CC}">
              <c16:uniqueId val="{00000000-BE05-4D5F-A48B-E7EB17200A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6.69</c:v>
                </c:pt>
                <c:pt idx="1">
                  <c:v>12.59</c:v>
                </c:pt>
                <c:pt idx="2">
                  <c:v>15.87</c:v>
                </c:pt>
                <c:pt idx="3">
                  <c:v>15.74</c:v>
                </c:pt>
                <c:pt idx="4">
                  <c:v>14.74</c:v>
                </c:pt>
              </c:numCache>
            </c:numRef>
          </c:val>
          <c:extLst>
            <c:ext xmlns:c16="http://schemas.microsoft.com/office/drawing/2014/chart" uri="{C3380CC4-5D6E-409C-BE32-E72D297353CC}">
              <c16:uniqueId val="{00000001-BE05-4D5F-A48B-E7EB17200A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-2.06</c:v>
                </c:pt>
                <c:pt idx="1">
                  <c:v>6.04</c:v>
                </c:pt>
                <c:pt idx="2">
                  <c:v>-6.45</c:v>
                </c:pt>
                <c:pt idx="3">
                  <c:v>-4.2</c:v>
                </c:pt>
                <c:pt idx="4">
                  <c:v>0.79</c:v>
                </c:pt>
              </c:numCache>
            </c:numRef>
          </c:val>
          <c:smooth val="0"/>
          <c:extLst>
            <c:ext xmlns:c16="http://schemas.microsoft.com/office/drawing/2014/chart" uri="{C3380CC4-5D6E-409C-BE32-E72D297353CC}">
              <c16:uniqueId val="{00000002-BE05-4D5F-A48B-E7EB17200A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89-4835-93A2-60DDD6C89A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89-4835-93A2-60DDD6C89A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189-4835-93A2-60DDD6C89A91}"/>
            </c:ext>
          </c:extLst>
        </c:ser>
        <c:ser>
          <c:idx val="3"/>
          <c:order val="3"/>
          <c:tx>
            <c:strRef>
              <c:f>データシート!$A$30</c:f>
              <c:strCache>
                <c:ptCount val="1"/>
                <c:pt idx="0">
                  <c:v>北名古屋沖村西部土地区画整理事業特別会計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189-4835-93A2-60DDD6C89A9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0.48</c:v>
                </c:pt>
                <c:pt idx="2">
                  <c:v>#N/A</c:v>
                </c:pt>
                <c:pt idx="3">
                  <c:v>0</c:v>
                </c:pt>
                <c:pt idx="4">
                  <c:v>0.08</c:v>
                </c:pt>
                <c:pt idx="5">
                  <c:v>#N/A</c:v>
                </c:pt>
                <c:pt idx="6">
                  <c:v>#N/A</c:v>
                </c:pt>
                <c:pt idx="7">
                  <c:v>0.02</c:v>
                </c:pt>
                <c:pt idx="8">
                  <c:v>#N/A</c:v>
                </c:pt>
                <c:pt idx="9">
                  <c:v>0</c:v>
                </c:pt>
              </c:numCache>
            </c:numRef>
          </c:val>
          <c:extLst>
            <c:ext xmlns:c16="http://schemas.microsoft.com/office/drawing/2014/chart" uri="{C3380CC4-5D6E-409C-BE32-E72D297353CC}">
              <c16:uniqueId val="{00000004-7189-4835-93A2-60DDD6C89A91}"/>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189-4835-93A2-60DDD6C89A9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0.02</c:v>
                </c:pt>
                <c:pt idx="2">
                  <c:v>#N/A</c:v>
                </c:pt>
                <c:pt idx="3">
                  <c:v>0.02</c:v>
                </c:pt>
                <c:pt idx="4">
                  <c:v>#N/A</c:v>
                </c:pt>
                <c:pt idx="5">
                  <c:v>0.03</c:v>
                </c:pt>
                <c:pt idx="6">
                  <c:v>#N/A</c:v>
                </c:pt>
                <c:pt idx="7">
                  <c:v>0.03</c:v>
                </c:pt>
                <c:pt idx="8">
                  <c:v>#N/A</c:v>
                </c:pt>
                <c:pt idx="9">
                  <c:v>0.01</c:v>
                </c:pt>
              </c:numCache>
            </c:numRef>
          </c:val>
          <c:extLst>
            <c:ext xmlns:c16="http://schemas.microsoft.com/office/drawing/2014/chart" uri="{C3380CC4-5D6E-409C-BE32-E72D297353CC}">
              <c16:uniqueId val="{00000006-7189-4835-93A2-60DDD6C89A9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1.67</c:v>
                </c:pt>
                <c:pt idx="2">
                  <c:v>#N/A</c:v>
                </c:pt>
                <c:pt idx="3">
                  <c:v>1.45</c:v>
                </c:pt>
                <c:pt idx="4">
                  <c:v>#N/A</c:v>
                </c:pt>
                <c:pt idx="5">
                  <c:v>0.99</c:v>
                </c:pt>
                <c:pt idx="6">
                  <c:v>#N/A</c:v>
                </c:pt>
                <c:pt idx="7">
                  <c:v>1.19</c:v>
                </c:pt>
                <c:pt idx="8">
                  <c:v>#N/A</c:v>
                </c:pt>
                <c:pt idx="9">
                  <c:v>1.45</c:v>
                </c:pt>
              </c:numCache>
            </c:numRef>
          </c:val>
          <c:extLst>
            <c:ext xmlns:c16="http://schemas.microsoft.com/office/drawing/2014/chart" uri="{C3380CC4-5D6E-409C-BE32-E72D297353CC}">
              <c16:uniqueId val="{00000007-7189-4835-93A2-60DDD6C89A9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3.89</c:v>
                </c:pt>
                <c:pt idx="2">
                  <c:v>#N/A</c:v>
                </c:pt>
                <c:pt idx="3">
                  <c:v>4.1900000000000004</c:v>
                </c:pt>
                <c:pt idx="4">
                  <c:v>#N/A</c:v>
                </c:pt>
                <c:pt idx="5">
                  <c:v>4.74</c:v>
                </c:pt>
                <c:pt idx="6">
                  <c:v>#N/A</c:v>
                </c:pt>
                <c:pt idx="7">
                  <c:v>5.18</c:v>
                </c:pt>
                <c:pt idx="8">
                  <c:v>#N/A</c:v>
                </c:pt>
                <c:pt idx="9">
                  <c:v>5.24</c:v>
                </c:pt>
              </c:numCache>
            </c:numRef>
          </c:val>
          <c:extLst>
            <c:ext xmlns:c16="http://schemas.microsoft.com/office/drawing/2014/chart" uri="{C3380CC4-5D6E-409C-BE32-E72D297353CC}">
              <c16:uniqueId val="{00000008-7189-4835-93A2-60DDD6C89A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7.47</c:v>
                </c:pt>
                <c:pt idx="2">
                  <c:v>#N/A</c:v>
                </c:pt>
                <c:pt idx="3">
                  <c:v>10.19</c:v>
                </c:pt>
                <c:pt idx="4">
                  <c:v>#N/A</c:v>
                </c:pt>
                <c:pt idx="5">
                  <c:v>6.39</c:v>
                </c:pt>
                <c:pt idx="6">
                  <c:v>#N/A</c:v>
                </c:pt>
                <c:pt idx="7">
                  <c:v>4.54</c:v>
                </c:pt>
                <c:pt idx="8">
                  <c:v>#N/A</c:v>
                </c:pt>
                <c:pt idx="9">
                  <c:v>7.8</c:v>
                </c:pt>
              </c:numCache>
            </c:numRef>
          </c:val>
          <c:extLst>
            <c:ext xmlns:c16="http://schemas.microsoft.com/office/drawing/2014/chart" uri="{C3380CC4-5D6E-409C-BE32-E72D297353CC}">
              <c16:uniqueId val="{00000009-7189-4835-93A2-60DDD6C89A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2588</c:v>
                </c:pt>
                <c:pt idx="5">
                  <c:v>2845</c:v>
                </c:pt>
                <c:pt idx="8">
                  <c:v>2933</c:v>
                </c:pt>
                <c:pt idx="11">
                  <c:v>2923</c:v>
                </c:pt>
                <c:pt idx="14">
                  <c:v>2945</c:v>
                </c:pt>
              </c:numCache>
            </c:numRef>
          </c:val>
          <c:extLst>
            <c:ext xmlns:c16="http://schemas.microsoft.com/office/drawing/2014/chart" uri="{C3380CC4-5D6E-409C-BE32-E72D297353CC}">
              <c16:uniqueId val="{00000000-B0D7-48DB-927C-B214F458BB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D7-48DB-927C-B214F458BB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181</c:v>
                </c:pt>
                <c:pt idx="3">
                  <c:v>158</c:v>
                </c:pt>
                <c:pt idx="6">
                  <c:v>164</c:v>
                </c:pt>
                <c:pt idx="9">
                  <c:v>101</c:v>
                </c:pt>
                <c:pt idx="12">
                  <c:v>99</c:v>
                </c:pt>
              </c:numCache>
            </c:numRef>
          </c:val>
          <c:extLst>
            <c:ext xmlns:c16="http://schemas.microsoft.com/office/drawing/2014/chart" uri="{C3380CC4-5D6E-409C-BE32-E72D297353CC}">
              <c16:uniqueId val="{00000002-B0D7-48DB-927C-B214F458BB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177</c:v>
                </c:pt>
                <c:pt idx="3">
                  <c:v>132</c:v>
                </c:pt>
                <c:pt idx="6">
                  <c:v>122</c:v>
                </c:pt>
                <c:pt idx="9">
                  <c:v>160</c:v>
                </c:pt>
                <c:pt idx="12">
                  <c:v>121</c:v>
                </c:pt>
              </c:numCache>
            </c:numRef>
          </c:val>
          <c:extLst>
            <c:ext xmlns:c16="http://schemas.microsoft.com/office/drawing/2014/chart" uri="{C3380CC4-5D6E-409C-BE32-E72D297353CC}">
              <c16:uniqueId val="{00000003-B0D7-48DB-927C-B214F458BB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588</c:v>
                </c:pt>
                <c:pt idx="3">
                  <c:v>513</c:v>
                </c:pt>
                <c:pt idx="6">
                  <c:v>534</c:v>
                </c:pt>
                <c:pt idx="9">
                  <c:v>582</c:v>
                </c:pt>
                <c:pt idx="12">
                  <c:v>601</c:v>
                </c:pt>
              </c:numCache>
            </c:numRef>
          </c:val>
          <c:extLst>
            <c:ext xmlns:c16="http://schemas.microsoft.com/office/drawing/2014/chart" uri="{C3380CC4-5D6E-409C-BE32-E72D297353CC}">
              <c16:uniqueId val="{00000004-B0D7-48DB-927C-B214F458BB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D7-48DB-927C-B214F458BB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D7-48DB-927C-B214F458BB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2722</c:v>
                </c:pt>
                <c:pt idx="3">
                  <c:v>2928</c:v>
                </c:pt>
                <c:pt idx="6">
                  <c:v>2962</c:v>
                </c:pt>
                <c:pt idx="9">
                  <c:v>2945</c:v>
                </c:pt>
                <c:pt idx="12">
                  <c:v>2933</c:v>
                </c:pt>
              </c:numCache>
            </c:numRef>
          </c:val>
          <c:extLst>
            <c:ext xmlns:c16="http://schemas.microsoft.com/office/drawing/2014/chart" uri="{C3380CC4-5D6E-409C-BE32-E72D297353CC}">
              <c16:uniqueId val="{00000007-B0D7-48DB-927C-B214F458BB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1080</c:v>
                </c:pt>
                <c:pt idx="2">
                  <c:v>#N/A</c:v>
                </c:pt>
                <c:pt idx="3">
                  <c:v>#N/A</c:v>
                </c:pt>
                <c:pt idx="4">
                  <c:v>886</c:v>
                </c:pt>
                <c:pt idx="5">
                  <c:v>#N/A</c:v>
                </c:pt>
                <c:pt idx="6">
                  <c:v>#N/A</c:v>
                </c:pt>
                <c:pt idx="7">
                  <c:v>849</c:v>
                </c:pt>
                <c:pt idx="8">
                  <c:v>#N/A</c:v>
                </c:pt>
                <c:pt idx="9">
                  <c:v>#N/A</c:v>
                </c:pt>
                <c:pt idx="10">
                  <c:v>865</c:v>
                </c:pt>
                <c:pt idx="11">
                  <c:v>#N/A</c:v>
                </c:pt>
                <c:pt idx="12">
                  <c:v>#N/A</c:v>
                </c:pt>
                <c:pt idx="13">
                  <c:v>809</c:v>
                </c:pt>
                <c:pt idx="14">
                  <c:v>#N/A</c:v>
                </c:pt>
              </c:numCache>
            </c:numRef>
          </c:val>
          <c:smooth val="0"/>
          <c:extLst>
            <c:ext xmlns:c16="http://schemas.microsoft.com/office/drawing/2014/chart" uri="{C3380CC4-5D6E-409C-BE32-E72D297353CC}">
              <c16:uniqueId val="{00000008-B0D7-48DB-927C-B214F458BB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29874</c:v>
                </c:pt>
                <c:pt idx="5">
                  <c:v>29671</c:v>
                </c:pt>
                <c:pt idx="8">
                  <c:v>28367</c:v>
                </c:pt>
                <c:pt idx="11">
                  <c:v>26705</c:v>
                </c:pt>
                <c:pt idx="14">
                  <c:v>25650</c:v>
                </c:pt>
              </c:numCache>
            </c:numRef>
          </c:val>
          <c:extLst>
            <c:ext xmlns:c16="http://schemas.microsoft.com/office/drawing/2014/chart" uri="{C3380CC4-5D6E-409C-BE32-E72D297353CC}">
              <c16:uniqueId val="{00000000-12A9-4AA2-9A7E-527A809859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12105</c:v>
                </c:pt>
                <c:pt idx="5">
                  <c:v>11831</c:v>
                </c:pt>
                <c:pt idx="8">
                  <c:v>11866</c:v>
                </c:pt>
                <c:pt idx="11">
                  <c:v>12997</c:v>
                </c:pt>
                <c:pt idx="14">
                  <c:v>12391</c:v>
                </c:pt>
              </c:numCache>
            </c:numRef>
          </c:val>
          <c:extLst>
            <c:ext xmlns:c16="http://schemas.microsoft.com/office/drawing/2014/chart" uri="{C3380CC4-5D6E-409C-BE32-E72D297353CC}">
              <c16:uniqueId val="{00000001-12A9-4AA2-9A7E-527A809859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2945</c:v>
                </c:pt>
                <c:pt idx="5">
                  <c:v>4759</c:v>
                </c:pt>
                <c:pt idx="8">
                  <c:v>6239</c:v>
                </c:pt>
                <c:pt idx="11">
                  <c:v>6288</c:v>
                </c:pt>
                <c:pt idx="14">
                  <c:v>5775</c:v>
                </c:pt>
              </c:numCache>
            </c:numRef>
          </c:val>
          <c:extLst>
            <c:ext xmlns:c16="http://schemas.microsoft.com/office/drawing/2014/chart" uri="{C3380CC4-5D6E-409C-BE32-E72D297353CC}">
              <c16:uniqueId val="{00000002-12A9-4AA2-9A7E-527A809859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A9-4AA2-9A7E-527A809859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A9-4AA2-9A7E-527A809859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A9-4AA2-9A7E-527A809859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3065</c:v>
                </c:pt>
                <c:pt idx="3">
                  <c:v>3017</c:v>
                </c:pt>
                <c:pt idx="6">
                  <c:v>3007</c:v>
                </c:pt>
                <c:pt idx="9">
                  <c:v>2752</c:v>
                </c:pt>
                <c:pt idx="12">
                  <c:v>2600</c:v>
                </c:pt>
              </c:numCache>
            </c:numRef>
          </c:val>
          <c:extLst>
            <c:ext xmlns:c16="http://schemas.microsoft.com/office/drawing/2014/chart" uri="{C3380CC4-5D6E-409C-BE32-E72D297353CC}">
              <c16:uniqueId val="{00000006-12A9-4AA2-9A7E-527A809859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640</c:v>
                </c:pt>
                <c:pt idx="3">
                  <c:v>1142</c:v>
                </c:pt>
                <c:pt idx="6">
                  <c:v>1486</c:v>
                </c:pt>
                <c:pt idx="9">
                  <c:v>1305</c:v>
                </c:pt>
                <c:pt idx="12">
                  <c:v>1190</c:v>
                </c:pt>
              </c:numCache>
            </c:numRef>
          </c:val>
          <c:extLst>
            <c:ext xmlns:c16="http://schemas.microsoft.com/office/drawing/2014/chart" uri="{C3380CC4-5D6E-409C-BE32-E72D297353CC}">
              <c16:uniqueId val="{00000007-12A9-4AA2-9A7E-527A809859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13229</c:v>
                </c:pt>
                <c:pt idx="3">
                  <c:v>12929</c:v>
                </c:pt>
                <c:pt idx="6">
                  <c:v>12867</c:v>
                </c:pt>
                <c:pt idx="9">
                  <c:v>12758</c:v>
                </c:pt>
                <c:pt idx="12">
                  <c:v>12953</c:v>
                </c:pt>
              </c:numCache>
            </c:numRef>
          </c:val>
          <c:extLst>
            <c:ext xmlns:c16="http://schemas.microsoft.com/office/drawing/2014/chart" uri="{C3380CC4-5D6E-409C-BE32-E72D297353CC}">
              <c16:uniqueId val="{00000008-12A9-4AA2-9A7E-527A809859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1344</c:v>
                </c:pt>
                <c:pt idx="3">
                  <c:v>1200</c:v>
                </c:pt>
                <c:pt idx="6">
                  <c:v>1037</c:v>
                </c:pt>
                <c:pt idx="9">
                  <c:v>936</c:v>
                </c:pt>
                <c:pt idx="12">
                  <c:v>837</c:v>
                </c:pt>
              </c:numCache>
            </c:numRef>
          </c:val>
          <c:extLst>
            <c:ext xmlns:c16="http://schemas.microsoft.com/office/drawing/2014/chart" uri="{C3380CC4-5D6E-409C-BE32-E72D297353CC}">
              <c16:uniqueId val="{00000009-12A9-4AA2-9A7E-527A809859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31177</c:v>
                </c:pt>
                <c:pt idx="3">
                  <c:v>30921</c:v>
                </c:pt>
                <c:pt idx="6">
                  <c:v>28973</c:v>
                </c:pt>
                <c:pt idx="9">
                  <c:v>26961</c:v>
                </c:pt>
                <c:pt idx="12">
                  <c:v>24957</c:v>
                </c:pt>
              </c:numCache>
            </c:numRef>
          </c:val>
          <c:extLst>
            <c:ext xmlns:c16="http://schemas.microsoft.com/office/drawing/2014/chart" uri="{C3380CC4-5D6E-409C-BE32-E72D297353CC}">
              <c16:uniqueId val="{0000000A-12A9-4AA2-9A7E-527A809859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4531</c:v>
                </c:pt>
                <c:pt idx="2">
                  <c:v>#N/A</c:v>
                </c:pt>
                <c:pt idx="3">
                  <c:v>#N/A</c:v>
                </c:pt>
                <c:pt idx="4">
                  <c:v>2948</c:v>
                </c:pt>
                <c:pt idx="5">
                  <c:v>#N/A</c:v>
                </c:pt>
                <c:pt idx="6">
                  <c:v>#N/A</c:v>
                </c:pt>
                <c:pt idx="7">
                  <c:v>897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2A9-4AA2-9A7E-527A809859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2935</c:v>
                </c:pt>
                <c:pt idx="1">
                  <c:v>3028</c:v>
                </c:pt>
                <c:pt idx="2">
                  <c:v>2940</c:v>
                </c:pt>
              </c:numCache>
            </c:numRef>
          </c:val>
          <c:extLst>
            <c:ext xmlns:c16="http://schemas.microsoft.com/office/drawing/2014/chart" uri="{C3380CC4-5D6E-409C-BE32-E72D297353CC}">
              <c16:uniqueId val="{00000000-05AB-42DF-843E-3A6556723D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733</c:v>
                </c:pt>
                <c:pt idx="1">
                  <c:v>815</c:v>
                </c:pt>
                <c:pt idx="2">
                  <c:v>723</c:v>
                </c:pt>
              </c:numCache>
            </c:numRef>
          </c:val>
          <c:extLst>
            <c:ext xmlns:c16="http://schemas.microsoft.com/office/drawing/2014/chart" uri="{C3380CC4-5D6E-409C-BE32-E72D297353CC}">
              <c16:uniqueId val="{00000001-05AB-42DF-843E-3A6556723D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3551</c:v>
                </c:pt>
                <c:pt idx="1">
                  <c:v>3646</c:v>
                </c:pt>
                <c:pt idx="2">
                  <c:v>3367</c:v>
                </c:pt>
              </c:numCache>
            </c:numRef>
          </c:val>
          <c:extLst>
            <c:ext xmlns:c16="http://schemas.microsoft.com/office/drawing/2014/chart" uri="{C3380CC4-5D6E-409C-BE32-E72D297353CC}">
              <c16:uniqueId val="{00000002-05AB-42DF-843E-3A6556723D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元利償還金は前年度に比べ</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百万円減少した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は当該数値について</a:t>
          </a:r>
          <a:r>
            <a:rPr kumimoji="1" lang="ja-JP" altLang="en-US" sz="1100">
              <a:solidFill>
                <a:schemeClr val="dk1"/>
              </a:solidFill>
              <a:effectLst/>
              <a:latin typeface="+mn-lt"/>
              <a:ea typeface="+mn-ea"/>
              <a:cs typeface="+mn-cs"/>
            </a:rPr>
            <a:t>減少傾向になると</a:t>
          </a:r>
          <a:r>
            <a:rPr kumimoji="1" lang="ja-JP" altLang="ja-JP" sz="1100">
              <a:solidFill>
                <a:schemeClr val="dk1"/>
              </a:solidFill>
              <a:effectLst/>
              <a:latin typeface="+mn-lt"/>
              <a:ea typeface="+mn-ea"/>
              <a:cs typeface="+mn-cs"/>
            </a:rPr>
            <a:t>見込まれる。</a:t>
          </a:r>
          <a:endParaRPr lang="ja-JP" altLang="ja-JP" sz="1400">
            <a:effectLst/>
          </a:endParaRPr>
        </a:p>
        <a:p>
          <a:r>
            <a:rPr kumimoji="1" lang="ja-JP" altLang="ja-JP" sz="1100">
              <a:solidFill>
                <a:schemeClr val="dk1"/>
              </a:solidFill>
              <a:effectLst/>
              <a:latin typeface="+mn-lt"/>
              <a:ea typeface="+mn-ea"/>
              <a:cs typeface="+mn-cs"/>
            </a:rPr>
            <a:t>　算入公債費等</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百万円増加しており</a:t>
          </a:r>
          <a:r>
            <a:rPr kumimoji="1" lang="ja-JP" altLang="ja-JP" sz="1100">
              <a:solidFill>
                <a:schemeClr val="dk1"/>
              </a:solidFill>
              <a:effectLst/>
              <a:latin typeface="+mn-lt"/>
              <a:ea typeface="+mn-ea"/>
              <a:cs typeface="+mn-cs"/>
            </a:rPr>
            <a:t>、これも昨年同様、合併特例債償還費や臨時財政対策債償還費が高止まりしている影響が大きい。差引の結果、実質公債費比率の分子としては</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今後は、合併特例債に係る元利償還等のピーク</a:t>
          </a:r>
          <a:r>
            <a:rPr kumimoji="1" lang="ja-JP" altLang="en-US" sz="1100">
              <a:solidFill>
                <a:schemeClr val="dk1"/>
              </a:solidFill>
              <a:effectLst/>
              <a:latin typeface="+mn-lt"/>
              <a:ea typeface="+mn-ea"/>
              <a:cs typeface="+mn-cs"/>
            </a:rPr>
            <a:t>を越えたため</a:t>
          </a:r>
          <a:r>
            <a:rPr kumimoji="1" lang="ja-JP" altLang="ja-JP" sz="1100">
              <a:solidFill>
                <a:schemeClr val="dk1"/>
              </a:solidFill>
              <a:effectLst/>
              <a:latin typeface="+mn-lt"/>
              <a:ea typeface="+mn-ea"/>
              <a:cs typeface="+mn-cs"/>
            </a:rPr>
            <a:t>、実質公債費比率は徐々に下降していく見込みである。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一般会計等に係る地方債の現在高が、前年度に比べ</a:t>
          </a:r>
          <a:r>
            <a:rPr kumimoji="1" lang="en-US" altLang="ja-JP" sz="1100">
              <a:solidFill>
                <a:schemeClr val="dk1"/>
              </a:solidFill>
              <a:effectLst/>
              <a:latin typeface="+mn-lt"/>
              <a:ea typeface="+mn-ea"/>
              <a:cs typeface="+mn-cs"/>
            </a:rPr>
            <a:t>2,004</a:t>
          </a:r>
          <a:r>
            <a:rPr kumimoji="1" lang="ja-JP" altLang="ja-JP" sz="1100">
              <a:solidFill>
                <a:schemeClr val="dk1"/>
              </a:solidFill>
              <a:effectLst/>
              <a:latin typeface="+mn-lt"/>
              <a:ea typeface="+mn-ea"/>
              <a:cs typeface="+mn-cs"/>
            </a:rPr>
            <a:t>百万円と大きく減少したことが要因となって、分子全体では</a:t>
          </a:r>
          <a:r>
            <a:rPr kumimoji="1" lang="en-US" altLang="ja-JP" sz="1100">
              <a:solidFill>
                <a:schemeClr val="dk1"/>
              </a:solidFill>
              <a:effectLst/>
              <a:latin typeface="+mn-lt"/>
              <a:ea typeface="+mn-ea"/>
              <a:cs typeface="+mn-cs"/>
            </a:rPr>
            <a:t>2,175</a:t>
          </a:r>
          <a:r>
            <a:rPr kumimoji="1" lang="ja-JP" altLang="ja-JP" sz="1100">
              <a:solidFill>
                <a:schemeClr val="dk1"/>
              </a:solidFill>
              <a:effectLst/>
              <a:latin typeface="+mn-lt"/>
              <a:ea typeface="+mn-ea"/>
              <a:cs typeface="+mn-cs"/>
            </a:rPr>
            <a:t>百万円の減少となった。</a:t>
          </a:r>
          <a:endParaRPr lang="ja-JP" altLang="ja-JP" sz="1400">
            <a:effectLst/>
          </a:endParaRPr>
        </a:p>
        <a:p>
          <a:r>
            <a:rPr kumimoji="1" lang="ja-JP" altLang="ja-JP" sz="1100">
              <a:solidFill>
                <a:schemeClr val="dk1"/>
              </a:solidFill>
              <a:effectLst/>
              <a:latin typeface="+mn-lt"/>
              <a:ea typeface="+mn-ea"/>
              <a:cs typeface="+mn-cs"/>
            </a:rPr>
            <a:t>　その一方で、充当可能財源等については今後もある程度の横ばいが見込まれるが、本市では充当可能基金のバランスが取れておらず、特に財政調整基金の変動が大きいため、年度間の影響率にはばらつきがある状況が続いている（</a:t>
          </a:r>
          <a:r>
            <a:rPr kumimoji="1" lang="en-US" altLang="ja-JP" sz="1100">
              <a:solidFill>
                <a:schemeClr val="dk1"/>
              </a:solidFill>
              <a:effectLst/>
              <a:latin typeface="+mn-lt"/>
              <a:ea typeface="+mn-ea"/>
              <a:cs typeface="+mn-cs"/>
            </a:rPr>
            <a:t>R5</a:t>
          </a:r>
          <a:r>
            <a:rPr kumimoji="1" lang="ja-JP"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3,028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 2,940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現在、本市では財政中期試算の中で、財政調整基金について、当初予算の編成後の残高が、標準財政規模の少なくとも</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割（約</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億円）は確保することが望ましいとしていることから、今後も基金の取崩に依存しない財政基盤を目指し、将来負担比率の改善を進めていく。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愛知県北名古屋市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7,030</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460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している。これは、財政調整基金で</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百万円、減債基金で</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百万円、特定目的基金のうち公共施設建設整備基金で</a:t>
          </a:r>
          <a:r>
            <a:rPr kumimoji="1" lang="en-US" altLang="ja-JP" sz="1100">
              <a:solidFill>
                <a:schemeClr val="dk1"/>
              </a:solidFill>
              <a:effectLst/>
              <a:latin typeface="+mn-lt"/>
              <a:ea typeface="+mn-ea"/>
              <a:cs typeface="+mn-cs"/>
            </a:rPr>
            <a:t>209</a:t>
          </a:r>
          <a:r>
            <a:rPr kumimoji="1" lang="ja-JP" altLang="ja-JP" sz="1100">
              <a:solidFill>
                <a:schemeClr val="dk1"/>
              </a:solidFill>
              <a:effectLst/>
              <a:latin typeface="+mn-lt"/>
              <a:ea typeface="+mn-ea"/>
              <a:cs typeface="+mn-cs"/>
            </a:rPr>
            <a:t>百万円、それぞれ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となったことが主な要因である。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年度に基金積立・運用のルールを創設し、決算剰余金については、実質収支額の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を財政調整基金へ直接編入することを可能とした。また、公共施設建設整備基金については実質収支額の</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以内を翌年度予算で積立、減債基金についてはなお残額がある場合に積立を行うこととしている。</a:t>
          </a:r>
          <a:endParaRPr lang="ja-JP" altLang="ja-JP" sz="1400">
            <a:effectLst/>
          </a:endParaRPr>
        </a:p>
        <a:p>
          <a:r>
            <a:rPr kumimoji="1" lang="ja-JP" altLang="ja-JP" sz="1100">
              <a:solidFill>
                <a:schemeClr val="dk1"/>
              </a:solidFill>
              <a:effectLst/>
              <a:latin typeface="+mn-lt"/>
              <a:ea typeface="+mn-ea"/>
              <a:cs typeface="+mn-cs"/>
            </a:rPr>
            <a:t>　現状においても本市は財政調整基金の取崩に依存した当初予算編成が続いており、年度間の財政調整基金残高が安定していない状況である。このため、持続可能な財政運営への取組として、引き続き事務事業の見直し、公共施設の統廃合、借地のあり方検討などを行い、当初予算編成時に財政調整基金の取崩に依存しない体制を構築し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まちづくり振興基金：市民の連携の強化及び地域振興を図るための資金に充てる。</a:t>
          </a:r>
          <a:endParaRPr lang="ja-JP" altLang="ja-JP" sz="1400">
            <a:effectLst/>
          </a:endParaRPr>
        </a:p>
        <a:p>
          <a:r>
            <a:rPr kumimoji="1" lang="ja-JP" altLang="ja-JP" sz="1100">
              <a:solidFill>
                <a:schemeClr val="dk1"/>
              </a:solidFill>
              <a:effectLst/>
              <a:latin typeface="+mn-lt"/>
              <a:ea typeface="+mn-ea"/>
              <a:cs typeface="+mn-cs"/>
            </a:rPr>
            <a:t>　公共施設建設整備基金：公共施設の用地取得、建設、大規模改修及び除却の資金に充てる。</a:t>
          </a:r>
          <a:endParaRPr lang="ja-JP" altLang="ja-JP" sz="1400">
            <a:effectLst/>
          </a:endParaRPr>
        </a:p>
        <a:p>
          <a:r>
            <a:rPr kumimoji="1" lang="ja-JP" altLang="ja-JP" sz="1100">
              <a:solidFill>
                <a:schemeClr val="dk1"/>
              </a:solidFill>
              <a:effectLst/>
              <a:latin typeface="+mn-lt"/>
              <a:ea typeface="+mn-ea"/>
              <a:cs typeface="+mn-cs"/>
            </a:rPr>
            <a:t>　都市計画事業基金：都市計画事業の資金に充てる。</a:t>
          </a:r>
          <a:endParaRPr lang="ja-JP" altLang="ja-JP" sz="1400">
            <a:effectLst/>
          </a:endParaRPr>
        </a:p>
        <a:p>
          <a:r>
            <a:rPr kumimoji="1" lang="ja-JP" altLang="ja-JP" sz="1100">
              <a:solidFill>
                <a:schemeClr val="dk1"/>
              </a:solidFill>
              <a:effectLst/>
              <a:latin typeface="+mn-lt"/>
              <a:ea typeface="+mn-ea"/>
              <a:cs typeface="+mn-cs"/>
            </a:rPr>
            <a:t>　ふるさと応援基金：寄附金収入を適正に管理し、安全・安心に暮らせるまちづくりの資金に充てる。　</a:t>
          </a:r>
          <a:endParaRPr lang="ja-JP" altLang="ja-JP" sz="1400">
            <a:effectLst/>
          </a:endParaRPr>
        </a:p>
        <a:p>
          <a:r>
            <a:rPr kumimoji="1" lang="ja-JP" altLang="ja-JP" sz="1100">
              <a:solidFill>
                <a:schemeClr val="dk1"/>
              </a:solidFill>
              <a:effectLst/>
              <a:latin typeface="+mn-lt"/>
              <a:ea typeface="+mn-ea"/>
              <a:cs typeface="+mn-cs"/>
            </a:rPr>
            <a:t>　駅及び駅周辺整備事業基金：駅及び駅周辺整備事業に充てる。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まちづくり振興基金：</a:t>
          </a:r>
          <a:r>
            <a:rPr kumimoji="1" lang="ja-JP" altLang="en-US" sz="1100">
              <a:solidFill>
                <a:schemeClr val="dk1"/>
              </a:solidFill>
              <a:effectLst/>
              <a:latin typeface="+mn-lt"/>
              <a:ea typeface="+mn-ea"/>
              <a:cs typeface="+mn-cs"/>
            </a:rPr>
            <a:t>市民活動センター運営費に充当したことによる減</a:t>
          </a:r>
          <a:endParaRPr lang="ja-JP" altLang="ja-JP" sz="1400">
            <a:effectLst/>
          </a:endParaRPr>
        </a:p>
        <a:p>
          <a:r>
            <a:rPr kumimoji="1" lang="ja-JP" altLang="ja-JP" sz="1100">
              <a:solidFill>
                <a:schemeClr val="dk1"/>
              </a:solidFill>
              <a:effectLst/>
              <a:latin typeface="+mn-lt"/>
              <a:ea typeface="+mn-ea"/>
              <a:cs typeface="+mn-cs"/>
            </a:rPr>
            <a:t>　公共施設建設整備基金：</a:t>
          </a:r>
          <a:r>
            <a:rPr kumimoji="1" lang="ja-JP" altLang="en-US" sz="1100">
              <a:solidFill>
                <a:schemeClr val="dk1"/>
              </a:solidFill>
              <a:effectLst/>
              <a:latin typeface="+mn-lt"/>
              <a:ea typeface="+mn-ea"/>
              <a:cs typeface="+mn-cs"/>
            </a:rPr>
            <a:t>東庁舎分館、旧ひまわり西園及び訓パラ中学校解体費に充当したことによる減</a:t>
          </a:r>
          <a:endParaRPr lang="ja-JP" altLang="ja-JP" sz="1400">
            <a:effectLst/>
          </a:endParaRPr>
        </a:p>
        <a:p>
          <a:r>
            <a:rPr kumimoji="1" lang="ja-JP" altLang="ja-JP" sz="1100">
              <a:solidFill>
                <a:schemeClr val="dk1"/>
              </a:solidFill>
              <a:effectLst/>
              <a:latin typeface="+mn-lt"/>
              <a:ea typeface="+mn-ea"/>
              <a:cs typeface="+mn-cs"/>
            </a:rPr>
            <a:t>　都市計画事業基金：当初の取崩しによる減と令和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年度都市計画事業の執行残に係る積立による増との通算による減</a:t>
          </a:r>
          <a:endParaRPr lang="ja-JP" altLang="ja-JP" sz="1400">
            <a:effectLst/>
          </a:endParaRPr>
        </a:p>
        <a:p>
          <a:r>
            <a:rPr kumimoji="1" lang="ja-JP" altLang="ja-JP" sz="1100">
              <a:solidFill>
                <a:schemeClr val="dk1"/>
              </a:solidFill>
              <a:effectLst/>
              <a:latin typeface="+mn-lt"/>
              <a:ea typeface="+mn-ea"/>
              <a:cs typeface="+mn-cs"/>
            </a:rPr>
            <a:t>　ふるさと応援基金：ふるさと納税額の増</a:t>
          </a:r>
          <a:endParaRPr lang="ja-JP" altLang="ja-JP" sz="1400">
            <a:effectLst/>
          </a:endParaRPr>
        </a:p>
        <a:p>
          <a:r>
            <a:rPr kumimoji="1" lang="ja-JP" altLang="ja-JP" sz="1100">
              <a:solidFill>
                <a:schemeClr val="dk1"/>
              </a:solidFill>
              <a:effectLst/>
              <a:latin typeface="+mn-lt"/>
              <a:ea typeface="+mn-ea"/>
              <a:cs typeface="+mn-cs"/>
            </a:rPr>
            <a:t>　駅及び駅周辺整備事業基金：</a:t>
          </a:r>
          <a:r>
            <a:rPr kumimoji="1" lang="ja-JP" altLang="en-US" sz="1100">
              <a:solidFill>
                <a:schemeClr val="dk1"/>
              </a:solidFill>
              <a:effectLst/>
              <a:latin typeface="+mn-lt"/>
              <a:ea typeface="+mn-ea"/>
              <a:cs typeface="+mn-cs"/>
            </a:rPr>
            <a:t>利子の積立による増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まちづくり振興基金については、</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市民活動センターに対し活用していく予定である。</a:t>
          </a:r>
          <a:endParaRPr lang="ja-JP" altLang="ja-JP" sz="1400">
            <a:effectLst/>
          </a:endParaRPr>
        </a:p>
        <a:p>
          <a:r>
            <a:rPr kumimoji="1" lang="ja-JP" altLang="ja-JP" sz="1100">
              <a:solidFill>
                <a:schemeClr val="dk1"/>
              </a:solidFill>
              <a:effectLst/>
              <a:latin typeface="+mn-lt"/>
              <a:ea typeface="+mn-ea"/>
              <a:cs typeface="+mn-cs"/>
            </a:rPr>
            <a:t>　公共施設建設整備基金については、実質収支額の</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以内を翌年度予算で積み立てることをルール化している。</a:t>
          </a:r>
          <a:endParaRPr lang="ja-JP" altLang="ja-JP" sz="1400">
            <a:effectLst/>
          </a:endParaRPr>
        </a:p>
        <a:p>
          <a:r>
            <a:rPr kumimoji="1" lang="ja-JP" altLang="ja-JP" sz="1100">
              <a:solidFill>
                <a:schemeClr val="dk1"/>
              </a:solidFill>
              <a:effectLst/>
              <a:latin typeface="+mn-lt"/>
              <a:ea typeface="+mn-ea"/>
              <a:cs typeface="+mn-cs"/>
            </a:rPr>
            <a:t>　その他特定目的基金については、設立目的に沿った活用を図るため、基金によっては年度内に取崩を行わないものもある。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決算剰余金に係る直接編入分は昨年度より</a:t>
          </a:r>
          <a:r>
            <a:rPr kumimoji="1" lang="en-US" altLang="ja-JP" sz="1100">
              <a:solidFill>
                <a:schemeClr val="dk1"/>
              </a:solidFill>
              <a:effectLst/>
              <a:latin typeface="+mn-lt"/>
              <a:ea typeface="+mn-ea"/>
              <a:cs typeface="+mn-cs"/>
            </a:rPr>
            <a:t>155</a:t>
          </a:r>
          <a:r>
            <a:rPr kumimoji="1" lang="ja-JP" altLang="ja-JP" sz="1100">
              <a:solidFill>
                <a:schemeClr val="dk1"/>
              </a:solidFill>
              <a:effectLst/>
              <a:latin typeface="+mn-lt"/>
              <a:ea typeface="+mn-ea"/>
              <a:cs typeface="+mn-cs"/>
            </a:rPr>
            <a:t>百万円減り、</a:t>
          </a:r>
          <a:r>
            <a:rPr kumimoji="1" lang="en-US" altLang="ja-JP" sz="1100">
              <a:solidFill>
                <a:schemeClr val="dk1"/>
              </a:solidFill>
              <a:effectLst/>
              <a:latin typeface="+mn-lt"/>
              <a:ea typeface="+mn-ea"/>
              <a:cs typeface="+mn-cs"/>
            </a:rPr>
            <a:t>437</a:t>
          </a:r>
          <a:r>
            <a:rPr kumimoji="1" lang="ja-JP" altLang="ja-JP" sz="1100">
              <a:solidFill>
                <a:schemeClr val="dk1"/>
              </a:solidFill>
              <a:effectLst/>
              <a:latin typeface="+mn-lt"/>
              <a:ea typeface="+mn-ea"/>
              <a:cs typeface="+mn-cs"/>
            </a:rPr>
            <a:t>百万円となった。年度内の各種事業に係る増額補正予算対応により、</a:t>
          </a:r>
          <a:r>
            <a:rPr kumimoji="1" lang="en-US" altLang="ja-JP" sz="1100">
              <a:solidFill>
                <a:schemeClr val="dk1"/>
              </a:solidFill>
              <a:effectLst/>
              <a:latin typeface="+mn-lt"/>
              <a:ea typeface="+mn-ea"/>
              <a:cs typeface="+mn-cs"/>
            </a:rPr>
            <a:t>528</a:t>
          </a:r>
          <a:r>
            <a:rPr kumimoji="1" lang="ja-JP" altLang="ja-JP" sz="1100">
              <a:solidFill>
                <a:schemeClr val="dk1"/>
              </a:solidFill>
              <a:effectLst/>
              <a:latin typeface="+mn-lt"/>
              <a:ea typeface="+mn-ea"/>
              <a:cs typeface="+mn-cs"/>
            </a:rPr>
            <a:t>百万円の取崩が発生し、通算の結果、年度末現在高は</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「財政中期試算」では、当初予算編成時における財政調整基金の現在高について標準財政規模の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割以上を確保するとしており、それは達成できているものの、今後も基金の取崩に依存しない財政基盤の構築を目指し取り組んでいく。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償還財源として一部活用をした一方で、決算剰余金に係る直接編入額が発生</a:t>
          </a:r>
          <a:r>
            <a:rPr kumimoji="1" lang="ja-JP" altLang="en-US" sz="1100">
              <a:solidFill>
                <a:schemeClr val="dk1"/>
              </a:solidFill>
              <a:effectLst/>
              <a:latin typeface="+mn-lt"/>
              <a:ea typeface="+mn-ea"/>
              <a:cs typeface="+mn-cs"/>
            </a:rPr>
            <a:t>しなかったため</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下記のとおり基金処分のルールを定めている。</a:t>
          </a:r>
          <a:endParaRPr lang="ja-JP" altLang="ja-JP" sz="1400">
            <a:effectLst/>
          </a:endParaRPr>
        </a:p>
        <a:p>
          <a:r>
            <a:rPr kumimoji="1" lang="ja-JP" altLang="ja-JP" sz="1100">
              <a:solidFill>
                <a:schemeClr val="dk1"/>
              </a:solidFill>
              <a:effectLst/>
              <a:latin typeface="+mn-lt"/>
              <a:ea typeface="+mn-ea"/>
              <a:cs typeface="+mn-cs"/>
            </a:rPr>
            <a:t>　・経済事情の変動等により市債の償還の財源が不足する場合において市債の償還の財源に充てるとき。</a:t>
          </a:r>
          <a:endParaRPr lang="ja-JP" altLang="ja-JP" sz="1400">
            <a:effectLst/>
          </a:endParaRPr>
        </a:p>
        <a:p>
          <a:r>
            <a:rPr kumimoji="1" lang="ja-JP" altLang="ja-JP" sz="1100">
              <a:solidFill>
                <a:schemeClr val="dk1"/>
              </a:solidFill>
              <a:effectLst/>
              <a:latin typeface="+mn-lt"/>
              <a:ea typeface="+mn-ea"/>
              <a:cs typeface="+mn-cs"/>
            </a:rPr>
            <a:t>　・償還期限を繰り上げて行う等、市債の償還額が他の年度に比して多額となる年度において、その償還財源に充てるとき。</a:t>
          </a:r>
          <a:endParaRPr lang="ja-JP" altLang="ja-JP" sz="1400">
            <a:effectLst/>
          </a:endParaRPr>
        </a:p>
        <a:p>
          <a:r>
            <a:rPr kumimoji="1" lang="ja-JP" altLang="ja-JP" sz="1100">
              <a:solidFill>
                <a:schemeClr val="dk1"/>
              </a:solidFill>
              <a:effectLst/>
              <a:latin typeface="+mn-lt"/>
              <a:ea typeface="+mn-ea"/>
              <a:cs typeface="+mn-cs"/>
            </a:rPr>
            <a:t>　・特定の市債の償還のために積み立てた資金をもって当該市債の償還財源に充てるとき。</a:t>
          </a:r>
          <a:endParaRPr lang="ja-JP" altLang="ja-JP" sz="1400">
            <a:effectLst/>
          </a:endParaRPr>
        </a:p>
        <a:p>
          <a:r>
            <a:rPr kumimoji="1" lang="ja-JP" altLang="ja-JP" sz="1100">
              <a:solidFill>
                <a:schemeClr val="dk1"/>
              </a:solidFill>
              <a:effectLst/>
              <a:latin typeface="+mn-lt"/>
              <a:ea typeface="+mn-ea"/>
              <a:cs typeface="+mn-cs"/>
            </a:rPr>
            <a:t>　創設の要因となった臨時財政対策債償還基金費分については、毎年</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百万円を取り崩し、</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年間で臨時財政対策債の償還財源に充てるものとしている。</a:t>
          </a:r>
          <a:endParaRPr lang="ja-JP" altLang="ja-JP" sz="1400">
            <a:effectLst/>
          </a:endParaRPr>
        </a:p>
        <a:p>
          <a:r>
            <a:rPr kumimoji="1" lang="ja-JP" altLang="ja-JP" sz="1100">
              <a:solidFill>
                <a:schemeClr val="dk1"/>
              </a:solidFill>
              <a:effectLst/>
              <a:latin typeface="+mn-lt"/>
              <a:ea typeface="+mn-ea"/>
              <a:cs typeface="+mn-cs"/>
            </a:rPr>
            <a:t>　また、決算剰余金から歳入予算計上した繰越金、財政調整基金直接編入分、公共施設建設準備基金への積立分を差し引いた残額を減債基金へ積み立て、上記ルールに従って処分していく。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85,843
83,297
18.37
33,708,273
32,082,721
1,555,855
19,944,867
24,956,560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財政力指数の分子である基準財政収入額は、市民税（個人・法人）や固定資産税等が前年度より増となり、全体で</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4,568</a:t>
          </a:r>
          <a:r>
            <a:rPr kumimoji="1" lang="ja-JP" altLang="ja-JP" sz="1000">
              <a:solidFill>
                <a:schemeClr val="dk1"/>
              </a:solidFill>
              <a:effectLst/>
              <a:latin typeface="+mn-lt"/>
              <a:ea typeface="+mn-ea"/>
              <a:cs typeface="+mn-cs"/>
            </a:rPr>
            <a:t>万円の増となった。</a:t>
          </a:r>
          <a:endParaRPr lang="ja-JP" altLang="ja-JP" sz="1000">
            <a:effectLst/>
          </a:endParaRPr>
        </a:p>
        <a:p>
          <a:r>
            <a:rPr kumimoji="1" lang="ja-JP" altLang="ja-JP" sz="1000">
              <a:solidFill>
                <a:schemeClr val="dk1"/>
              </a:solidFill>
              <a:effectLst/>
              <a:latin typeface="+mn-lt"/>
              <a:ea typeface="+mn-ea"/>
              <a:cs typeface="+mn-cs"/>
            </a:rPr>
            <a:t>　また、分母となる基準財政需要額は、扶助費の増や臨時財政対策債の減額による振替相当額の増などにより、全体で</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7,548</a:t>
          </a:r>
          <a:r>
            <a:rPr kumimoji="1" lang="ja-JP" altLang="ja-JP" sz="1000">
              <a:solidFill>
                <a:schemeClr val="dk1"/>
              </a:solidFill>
              <a:effectLst/>
              <a:latin typeface="+mn-lt"/>
              <a:ea typeface="+mn-ea"/>
              <a:cs typeface="+mn-cs"/>
            </a:rPr>
            <a:t>万</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千円の増となり、結果として令和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年度の財政力指数（</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か年平均）は</a:t>
          </a:r>
          <a:r>
            <a:rPr kumimoji="1" lang="ja-JP" altLang="en-US" sz="1000">
              <a:solidFill>
                <a:schemeClr val="dk1"/>
              </a:solidFill>
              <a:effectLst/>
              <a:latin typeface="+mn-lt"/>
              <a:ea typeface="+mn-ea"/>
              <a:cs typeface="+mn-cs"/>
            </a:rPr>
            <a:t>横ばいとなった</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市税収入は回復傾向にあり、基準財政収入額は今後も増加を見込む。また、基準財政需要額は、扶助費の上昇が予測されるが、現在、公債費が償還のピークにあり、需要額全体では緩やかに減少すると見込まれ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66675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24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66675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26458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77258</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638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26458</xdr:rowOff>
    </xdr:from>
    <xdr:to>
      <xdr:col>7</xdr:col>
      <xdr:colOff>31750</xdr:colOff>
      <xdr:row>39</xdr:row>
      <xdr:rowOff>128058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138235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年度の経常収支比率は</a:t>
          </a:r>
          <a:r>
            <a:rPr kumimoji="1" lang="en-US" altLang="ja-JP" sz="1100">
              <a:solidFill>
                <a:schemeClr val="dk1"/>
              </a:solidFill>
              <a:effectLst/>
              <a:latin typeface="+mn-lt"/>
              <a:ea typeface="+mn-ea"/>
              <a:cs typeface="+mn-cs"/>
            </a:rPr>
            <a:t>93.1</a:t>
          </a:r>
          <a:r>
            <a:rPr kumimoji="1" lang="ja-JP" altLang="ja-JP" sz="1100">
              <a:solidFill>
                <a:schemeClr val="dk1"/>
              </a:solidFill>
              <a:effectLst/>
              <a:latin typeface="+mn-lt"/>
              <a:ea typeface="+mn-ea"/>
              <a:cs typeface="+mn-cs"/>
            </a:rPr>
            <a:t>％となり、前年比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ポイントの増加となった。　税収は回復傾向だが、主に</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や人件費の上昇により経常経費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が大きいため</a:t>
          </a:r>
          <a:r>
            <a:rPr kumimoji="1" lang="ja-JP" altLang="ja-JP" sz="1100">
              <a:solidFill>
                <a:schemeClr val="dk1"/>
              </a:solidFill>
              <a:effectLst/>
              <a:latin typeface="+mn-lt"/>
              <a:ea typeface="+mn-ea"/>
              <a:cs typeface="+mn-cs"/>
            </a:rPr>
            <a:t>、経常収支比率が上昇する結果となった。</a:t>
          </a:r>
          <a:endParaRPr lang="ja-JP" altLang="ja-JP" sz="1400">
            <a:effectLst/>
          </a:endParaRPr>
        </a:p>
        <a:p>
          <a:r>
            <a:rPr kumimoji="1" lang="ja-JP" altLang="ja-JP" sz="1100">
              <a:solidFill>
                <a:schemeClr val="dk1"/>
              </a:solidFill>
              <a:effectLst/>
              <a:latin typeface="+mn-lt"/>
              <a:ea typeface="+mn-ea"/>
              <a:cs typeface="+mn-cs"/>
            </a:rPr>
            <a:t>　今後、経常的収入に大きな変動はないものと予測される。また、経常経費は人件費・物件費・扶助費について上昇傾向にあるものの、公債費が徐々に減少する予定であるため、新規事業等による大きな影響がなければ、現状維持が見込ま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9207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6391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162560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9500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8255</xdr:rowOff>
    </xdr:from>
    <xdr:to>
      <xdr:col>15</xdr:col>
      <xdr:colOff>82550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3815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8255</xdr:rowOff>
    </xdr:from>
    <xdr:to>
      <xdr:col>11</xdr:col>
      <xdr:colOff>31750</xdr:colOff>
      <xdr:row>65</xdr:row>
      <xdr:rowOff>151447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38155"/>
          <a:ext cx="889000" cy="65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129857</xdr:rowOff>
    </xdr:from>
    <xdr:to>
      <xdr:col>23</xdr:col>
      <xdr:colOff>184150</xdr:colOff>
      <xdr:row>64</xdr:row>
      <xdr:rowOff>60007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146384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54627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128905</xdr:rowOff>
    </xdr:from>
    <xdr:to>
      <xdr:col>11</xdr:col>
      <xdr:colOff>82550</xdr:colOff>
      <xdr:row>62</xdr:row>
      <xdr:rowOff>59055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69232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100647</xdr:rowOff>
    </xdr:from>
    <xdr:to>
      <xdr:col>7</xdr:col>
      <xdr:colOff>31750</xdr:colOff>
      <xdr:row>66</xdr:row>
      <xdr:rowOff>30797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15574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人当たり人件費・物件費等決算額は、前年度から</a:t>
          </a:r>
          <a:r>
            <a:rPr kumimoji="1" lang="en-US" altLang="ja-JP" sz="1100">
              <a:solidFill>
                <a:schemeClr val="dk1"/>
              </a:solidFill>
              <a:effectLst/>
              <a:latin typeface="+mn-lt"/>
              <a:ea typeface="+mn-ea"/>
              <a:cs typeface="+mn-cs"/>
            </a:rPr>
            <a:t>5,079</a:t>
          </a:r>
          <a:r>
            <a:rPr kumimoji="1" lang="ja-JP" altLang="ja-JP" sz="1100">
              <a:solidFill>
                <a:schemeClr val="dk1"/>
              </a:solidFill>
              <a:effectLst/>
              <a:latin typeface="+mn-lt"/>
              <a:ea typeface="+mn-ea"/>
              <a:cs typeface="+mn-cs"/>
            </a:rPr>
            <a:t>円の増となった。これは、</a:t>
          </a:r>
          <a:r>
            <a:rPr kumimoji="1" lang="ja-JP" altLang="en-US" sz="1100">
              <a:solidFill>
                <a:schemeClr val="dk1"/>
              </a:solidFill>
              <a:effectLst/>
              <a:latin typeface="+mn-lt"/>
              <a:ea typeface="+mn-ea"/>
              <a:cs typeface="+mn-cs"/>
            </a:rPr>
            <a:t>東庁舎分館及び旧ひまわり西園の解体工事等</a:t>
          </a:r>
          <a:r>
            <a:rPr kumimoji="1" lang="ja-JP" altLang="ja-JP" sz="1100">
              <a:solidFill>
                <a:schemeClr val="dk1"/>
              </a:solidFill>
              <a:effectLst/>
              <a:latin typeface="+mn-lt"/>
              <a:ea typeface="+mn-ea"/>
              <a:cs typeface="+mn-cs"/>
            </a:rPr>
            <a:t>により物件費が増となったことによる。</a:t>
          </a:r>
          <a:endParaRPr lang="ja-JP" altLang="ja-JP" sz="1400">
            <a:effectLst/>
          </a:endParaRPr>
        </a:p>
        <a:p>
          <a:r>
            <a:rPr kumimoji="1" lang="ja-JP" altLang="ja-JP" sz="1100">
              <a:solidFill>
                <a:schemeClr val="dk1"/>
              </a:solidFill>
              <a:effectLst/>
              <a:latin typeface="+mn-lt"/>
              <a:ea typeface="+mn-ea"/>
              <a:cs typeface="+mn-cs"/>
            </a:rPr>
            <a:t>　人件費は、定員管理計画に基づいて職員数の削減や民間企業への委託などを進めた結果、類似団体と比較して低い水準を維持していることから、今後も職員数の適正化を図るとともに、会計年度任用職員を含めた人件費の適正管理に取り組んで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102659</xdr:rowOff>
    </xdr:from>
    <xdr:to>
      <xdr:col>23</xdr:col>
      <xdr:colOff>133350</xdr:colOff>
      <xdr:row>80</xdr:row>
      <xdr:rowOff>120166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8659"/>
          <a:ext cx="8382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102304</xdr:rowOff>
    </xdr:from>
    <xdr:to>
      <xdr:col>19</xdr:col>
      <xdr:colOff>133350</xdr:colOff>
      <xdr:row>80</xdr:row>
      <xdr:rowOff>102659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18304"/>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102304</xdr:rowOff>
    </xdr:from>
    <xdr:to>
      <xdr:col>15</xdr:col>
      <xdr:colOff>82550</xdr:colOff>
      <xdr:row>80</xdr:row>
      <xdr:rowOff>104372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18304"/>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104372</xdr:rowOff>
    </xdr:from>
    <xdr:to>
      <xdr:col>11</xdr:col>
      <xdr:colOff>31750</xdr:colOff>
      <xdr:row>80</xdr:row>
      <xdr:rowOff>111610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20372"/>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23266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69366</xdr:rowOff>
    </xdr:from>
    <xdr:to>
      <xdr:col>23</xdr:col>
      <xdr:colOff>184150</xdr:colOff>
      <xdr:row>80</xdr:row>
      <xdr:rowOff>170966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162093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0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51859</xdr:rowOff>
    </xdr:from>
    <xdr:to>
      <xdr:col>19</xdr:col>
      <xdr:colOff>184150</xdr:colOff>
      <xdr:row>80</xdr:row>
      <xdr:rowOff>153459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163636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36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51504</xdr:rowOff>
    </xdr:from>
    <xdr:to>
      <xdr:col>15</xdr:col>
      <xdr:colOff>133350</xdr:colOff>
      <xdr:row>80</xdr:row>
      <xdr:rowOff>153104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163281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3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53572</xdr:rowOff>
    </xdr:from>
    <xdr:to>
      <xdr:col>11</xdr:col>
      <xdr:colOff>82550</xdr:colOff>
      <xdr:row>80</xdr:row>
      <xdr:rowOff>155172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6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165349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3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60810</xdr:rowOff>
    </xdr:from>
    <xdr:to>
      <xdr:col>7</xdr:col>
      <xdr:colOff>31750</xdr:colOff>
      <xdr:row>80</xdr:row>
      <xdr:rowOff>162410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4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ラスパイレス指数は、類似団体の平均と比較すると若干上回っているものの、近年では横ばい状態が続いている。</a:t>
          </a:r>
          <a:endParaRPr lang="ja-JP" altLang="ja-JP" sz="1400">
            <a:effectLst/>
          </a:endParaRPr>
        </a:p>
        <a:p>
          <a:r>
            <a:rPr kumimoji="1" lang="ja-JP" altLang="ja-JP" sz="1100">
              <a:solidFill>
                <a:schemeClr val="dk1"/>
              </a:solidFill>
              <a:effectLst/>
              <a:latin typeface="+mn-lt"/>
              <a:ea typeface="+mn-ea"/>
              <a:cs typeface="+mn-cs"/>
            </a:rPr>
            <a:t>　各種手当は、国家公務員の給与改正に合わせて見直しを行っており、通勤手当、住居手当、扶養手当などにおける支給要件の確認を行うなど、定期的な支給チェックにも努めている。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84</xdr:row>
      <xdr:rowOff>168729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70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66221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394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32856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年の市町村合併以降、定員管理計画に基づき取組を進めた結果、目標（</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人の削減）を達成することができている。また、職員数に関しては退職者の補充を基本としているため、委託業務などへの切り替えなどもあり、ほぼ横ばいを維持している。</a:t>
          </a:r>
          <a:endParaRPr lang="ja-JP" altLang="ja-JP" sz="1400">
            <a:effectLst/>
          </a:endParaRPr>
        </a:p>
        <a:p>
          <a:r>
            <a:rPr kumimoji="1" lang="ja-JP" altLang="ja-JP" sz="1100">
              <a:solidFill>
                <a:schemeClr val="dk1"/>
              </a:solidFill>
              <a:effectLst/>
              <a:latin typeface="+mn-lt"/>
              <a:ea typeface="+mn-ea"/>
              <a:cs typeface="+mn-cs"/>
            </a:rPr>
            <a:t>　今後も定員管理計画（令和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年度）に基づき、全体の職員数は計画初年度である令和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年度の水準を維持しつつ、それぞれの職種間において適正な人員配分を行い、定員の適正化に努めていく。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15346</xdr:rowOff>
    </xdr:from>
    <xdr:to>
      <xdr:col>81</xdr:col>
      <xdr:colOff>44450</xdr:colOff>
      <xdr:row>60</xdr:row>
      <xdr:rowOff>15346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23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15346</xdr:rowOff>
    </xdr:from>
    <xdr:to>
      <xdr:col>77</xdr:col>
      <xdr:colOff>44450</xdr:colOff>
      <xdr:row>60</xdr:row>
      <xdr:rowOff>17356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0234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17356</xdr:rowOff>
    </xdr:from>
    <xdr:to>
      <xdr:col>72</xdr:col>
      <xdr:colOff>203200</xdr:colOff>
      <xdr:row>60</xdr:row>
      <xdr:rowOff>47519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0435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45508</xdr:rowOff>
    </xdr:from>
    <xdr:to>
      <xdr:col>68</xdr:col>
      <xdr:colOff>152400</xdr:colOff>
      <xdr:row>60</xdr:row>
      <xdr:rowOff>47519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3250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135996</xdr:rowOff>
    </xdr:from>
    <xdr:to>
      <xdr:col>81</xdr:col>
      <xdr:colOff>95250</xdr:colOff>
      <xdr:row>60</xdr:row>
      <xdr:rowOff>66146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152523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9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135996</xdr:rowOff>
    </xdr:from>
    <xdr:to>
      <xdr:col>77</xdr:col>
      <xdr:colOff>95250</xdr:colOff>
      <xdr:row>60</xdr:row>
      <xdr:rowOff>66146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76323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0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138006</xdr:rowOff>
    </xdr:from>
    <xdr:to>
      <xdr:col>73</xdr:col>
      <xdr:colOff>44450</xdr:colOff>
      <xdr:row>60</xdr:row>
      <xdr:rowOff>68156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168169</xdr:rowOff>
    </xdr:from>
    <xdr:to>
      <xdr:col>68</xdr:col>
      <xdr:colOff>203200</xdr:colOff>
      <xdr:row>60</xdr:row>
      <xdr:rowOff>98319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108496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5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166158</xdr:rowOff>
    </xdr:from>
    <xdr:to>
      <xdr:col>64</xdr:col>
      <xdr:colOff>152400</xdr:colOff>
      <xdr:row>60</xdr:row>
      <xdr:rowOff>96308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106485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％となり、前年比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kumimoji="1" lang="ja-JP" altLang="ja-JP" sz="1100">
              <a:solidFill>
                <a:schemeClr val="dk1"/>
              </a:solidFill>
              <a:effectLst/>
              <a:latin typeface="+mn-lt"/>
              <a:ea typeface="+mn-ea"/>
              <a:cs typeface="+mn-cs"/>
            </a:rPr>
            <a:t>　これは、標準税収入額等や普通交付税額が若干増加したものの、臨時財政対策債発行可能額が大幅に減少したことにより比率が減少した。</a:t>
          </a:r>
          <a:endParaRPr lang="ja-JP" altLang="ja-JP" sz="1400">
            <a:effectLst/>
          </a:endParaRPr>
        </a:p>
        <a:p>
          <a:r>
            <a:rPr kumimoji="1" lang="ja-JP" altLang="ja-JP" sz="1100">
              <a:solidFill>
                <a:schemeClr val="dk1"/>
              </a:solidFill>
              <a:effectLst/>
              <a:latin typeface="+mn-lt"/>
              <a:ea typeface="+mn-ea"/>
              <a:cs typeface="+mn-cs"/>
            </a:rPr>
            <a:t>　今後数年間は、合併特例債に係る元利償還のピーク時にあたるため、実質公債費比率はほぼ横ばいとなるが、その後は徐々に下降していく見込みである。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143087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850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41</xdr:row>
      <xdr:rowOff>11854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010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19896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4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19896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2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、分母に当たる標準財政規模が増額し、分子の将来負担額における地方債の現在高が減額したことで、</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。本市では充当可能な基金について未だバランスが取れておらず、毎年の将来負担比率に影響を与える状況が続いているが、今後はほぼ横ばいとなる見通しである。</a:t>
          </a:r>
          <a:endParaRPr lang="ja-JP" altLang="ja-JP" sz="1400">
            <a:effectLst/>
          </a:endParaRPr>
        </a:p>
        <a:p>
          <a:r>
            <a:rPr kumimoji="1" lang="ja-JP" altLang="ja-JP" sz="1100">
              <a:solidFill>
                <a:schemeClr val="dk1"/>
              </a:solidFill>
              <a:effectLst/>
              <a:latin typeface="+mn-lt"/>
              <a:ea typeface="+mn-ea"/>
              <a:cs typeface="+mn-cs"/>
            </a:rPr>
            <a:t>　今後も、基金の取り崩しに依存しない財政基盤を目指して将来負担比率の改善を進めていく。　</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147562</xdr:rowOff>
    </xdr:from>
    <xdr:to>
      <xdr:col>72</xdr:col>
      <xdr:colOff>203200</xdr:colOff>
      <xdr:row>14</xdr:row>
      <xdr:rowOff>115147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376412"/>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115147</xdr:rowOff>
    </xdr:from>
    <xdr:to>
      <xdr:col>68</xdr:col>
      <xdr:colOff>152400</xdr:colOff>
      <xdr:row>15</xdr:row>
      <xdr:rowOff>73539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15447"/>
          <a:ext cx="889000" cy="12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90852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96762</xdr:rowOff>
    </xdr:from>
    <xdr:to>
      <xdr:col>73</xdr:col>
      <xdr:colOff>44450</xdr:colOff>
      <xdr:row>14</xdr:row>
      <xdr:rowOff>26912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11689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41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64347</xdr:rowOff>
    </xdr:from>
    <xdr:to>
      <xdr:col>68</xdr:col>
      <xdr:colOff>203200</xdr:colOff>
      <xdr:row>14</xdr:row>
      <xdr:rowOff>165947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150724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55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22739</xdr:rowOff>
    </xdr:from>
    <xdr:to>
      <xdr:col>64</xdr:col>
      <xdr:colOff>152400</xdr:colOff>
      <xdr:row>15</xdr:row>
      <xdr:rowOff>124339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109116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8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85,843
83,297
18.37
33,708,273
32,082,721
1,555,855
19,944,867
24,956,560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が占める割合は類似団体平均・愛知県平均と比べて低い水準を維持している。これは、定員管理計画に基づく適正な人員配分を行ったことに加え、採用は退職者の補充を原則としているほか、民間企業への委託を進めていることなどにより人件費を継続して抑制することができている。</a:t>
          </a:r>
          <a:endParaRPr lang="ja-JP" altLang="ja-JP" sz="1400">
            <a:effectLst/>
          </a:endParaRPr>
        </a:p>
        <a:p>
          <a:r>
            <a:rPr kumimoji="1" lang="ja-JP" altLang="ja-JP" sz="1100">
              <a:solidFill>
                <a:schemeClr val="dk1"/>
              </a:solidFill>
              <a:effectLst/>
              <a:latin typeface="+mn-lt"/>
              <a:ea typeface="+mn-ea"/>
              <a:cs typeface="+mn-cs"/>
            </a:rPr>
            <a:t>　今後も、それぞれの職種間において適正な人員配分を行い、定員の適正化に努めていく。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36</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67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719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79011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物件費は従前より高い水準が維持されている。</a:t>
          </a:r>
          <a:endParaRPr lang="ja-JP" altLang="ja-JP" sz="1400">
            <a:effectLst/>
          </a:endParaRPr>
        </a:p>
        <a:p>
          <a:r>
            <a:rPr kumimoji="1" lang="ja-JP" altLang="ja-JP" sz="1100">
              <a:solidFill>
                <a:schemeClr val="dk1"/>
              </a:solidFill>
              <a:effectLst/>
              <a:latin typeface="+mn-lt"/>
              <a:ea typeface="+mn-ea"/>
              <a:cs typeface="+mn-cs"/>
            </a:rPr>
            <a:t>　他団体</a:t>
          </a:r>
          <a:r>
            <a:rPr kumimoji="1" lang="ja-JP" altLang="en-US" sz="1100">
              <a:solidFill>
                <a:schemeClr val="dk1"/>
              </a:solidFill>
              <a:effectLst/>
              <a:latin typeface="+mn-lt"/>
              <a:ea typeface="+mn-ea"/>
              <a:cs typeface="+mn-cs"/>
            </a:rPr>
            <a:t>と比較し</a:t>
          </a:r>
          <a:r>
            <a:rPr kumimoji="1" lang="ja-JP" altLang="ja-JP" sz="1100">
              <a:solidFill>
                <a:schemeClr val="dk1"/>
              </a:solidFill>
              <a:effectLst/>
              <a:latin typeface="+mn-lt"/>
              <a:ea typeface="+mn-ea"/>
              <a:cs typeface="+mn-cs"/>
            </a:rPr>
            <a:t>公共施設数が多いため、運営・維持管理費・借地料に係る経費が多く発生し、物件費の比率が高い状態が続いている。</a:t>
          </a:r>
          <a:endParaRPr lang="ja-JP" altLang="ja-JP" sz="1400">
            <a:effectLst/>
          </a:endParaRPr>
        </a:p>
        <a:p>
          <a:r>
            <a:rPr kumimoji="1" lang="ja-JP" altLang="ja-JP" sz="1100">
              <a:solidFill>
                <a:schemeClr val="dk1"/>
              </a:solidFill>
              <a:effectLst/>
              <a:latin typeface="+mn-lt"/>
              <a:ea typeface="+mn-ea"/>
              <a:cs typeface="+mn-cs"/>
            </a:rPr>
            <a:t>　今後は、現在取り組んでいる公共施設の統廃合を加速させ、経常経費削減に努める。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79375</xdr:rowOff>
    </xdr:from>
    <xdr:to>
      <xdr:col>82</xdr:col>
      <xdr:colOff>107950</xdr:colOff>
      <xdr:row>18</xdr:row>
      <xdr:rowOff>136525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654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117475</xdr:rowOff>
    </xdr:from>
    <xdr:to>
      <xdr:col>78</xdr:col>
      <xdr:colOff>69850</xdr:colOff>
      <xdr:row>18</xdr:row>
      <xdr:rowOff>136525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03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18</xdr:row>
      <xdr:rowOff>117475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226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19</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226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28575</xdr:rowOff>
    </xdr:from>
    <xdr:to>
      <xdr:col>82</xdr:col>
      <xdr:colOff>158750</xdr:colOff>
      <xdr:row>18</xdr:row>
      <xdr:rowOff>130175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85725</xdr:rowOff>
    </xdr:from>
    <xdr:to>
      <xdr:col>78</xdr:col>
      <xdr:colOff>120650</xdr:colOff>
      <xdr:row>19</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58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66675</xdr:rowOff>
    </xdr:from>
    <xdr:to>
      <xdr:col>74</xdr:col>
      <xdr:colOff>31750</xdr:colOff>
      <xdr:row>18</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153052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38100</xdr:rowOff>
    </xdr:from>
    <xdr:to>
      <xdr:col>65</xdr:col>
      <xdr:colOff>53975</xdr:colOff>
      <xdr:row>19</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扶助費が占める割合は</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％と前年度と比べ、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ほぼ横ばいとなった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前年に引き続き、</a:t>
          </a:r>
          <a:r>
            <a:rPr kumimoji="1" lang="ja-JP" altLang="ja-JP" sz="1100">
              <a:solidFill>
                <a:schemeClr val="dk1"/>
              </a:solidFill>
              <a:effectLst/>
              <a:latin typeface="+mn-lt"/>
              <a:ea typeface="+mn-ea"/>
              <a:cs typeface="+mn-cs"/>
            </a:rPr>
            <a:t>障害サービス費・児童通所サービス費におけるサービス利用件数・人数</a:t>
          </a:r>
          <a:r>
            <a:rPr kumimoji="1" lang="ja-JP" altLang="en-US" sz="1100">
              <a:solidFill>
                <a:schemeClr val="dk1"/>
              </a:solidFill>
              <a:effectLst/>
              <a:latin typeface="+mn-lt"/>
              <a:ea typeface="+mn-ea"/>
              <a:cs typeface="+mn-cs"/>
            </a:rPr>
            <a:t>は増加している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今後も上記サービス費のほか、医療費、生活保護費、保育給付費についても上昇傾向にあるため、扶助費の上昇傾向は続いていくものと見込まれる。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98425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6901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98425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948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79375</xdr:rowOff>
    </xdr:from>
    <xdr:to>
      <xdr:col>15</xdr:col>
      <xdr:colOff>98425</xdr:colOff>
      <xdr:row>55</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091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79375</xdr:rowOff>
    </xdr:from>
    <xdr:to>
      <xdr:col>11</xdr:col>
      <xdr:colOff>9525</xdr:colOff>
      <xdr:row>55</xdr:row>
      <xdr:rowOff>79375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5091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47625</xdr:rowOff>
    </xdr:from>
    <xdr:to>
      <xdr:col>20</xdr:col>
      <xdr:colOff>38100</xdr:colOff>
      <xdr:row>56</xdr:row>
      <xdr:rowOff>149225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28575</xdr:rowOff>
    </xdr:from>
    <xdr:to>
      <xdr:col>11</xdr:col>
      <xdr:colOff>60325</xdr:colOff>
      <xdr:row>55</xdr:row>
      <xdr:rowOff>130175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140352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28575</xdr:rowOff>
    </xdr:from>
    <xdr:to>
      <xdr:col>6</xdr:col>
      <xdr:colOff>171450</xdr:colOff>
      <xdr:row>55</xdr:row>
      <xdr:rowOff>130175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114952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54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その他経費が</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％と前年度と比べ、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の主な増加要因は</a:t>
          </a:r>
          <a:r>
            <a:rPr kumimoji="1" lang="ja-JP" altLang="ja-JP" sz="1100">
              <a:solidFill>
                <a:schemeClr val="dk1"/>
              </a:solidFill>
              <a:effectLst/>
              <a:latin typeface="+mn-lt"/>
              <a:ea typeface="+mn-ea"/>
              <a:cs typeface="+mn-cs"/>
            </a:rPr>
            <a:t>、特別会計への繰出金の</a:t>
          </a:r>
          <a:r>
            <a:rPr kumimoji="1" lang="ja-JP" altLang="en-US" sz="1100">
              <a:solidFill>
                <a:schemeClr val="dk1"/>
              </a:solidFill>
              <a:effectLst/>
              <a:latin typeface="+mn-lt"/>
              <a:ea typeface="+mn-ea"/>
              <a:cs typeface="+mn-cs"/>
            </a:rPr>
            <a:t>増加によるものである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高齢化の進展や各種給付の増加に伴い、介護保険特別会計や愛知県後期高齢者医療連合に係る繰出金の増加が見込まれる。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49276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139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165862</xdr:rowOff>
    </xdr:from>
    <xdr:to>
      <xdr:col>78</xdr:col>
      <xdr:colOff>69850</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95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147574</xdr:rowOff>
    </xdr:from>
    <xdr:to>
      <xdr:col>73</xdr:col>
      <xdr:colOff>180975</xdr:colOff>
      <xdr:row>55</xdr:row>
      <xdr:rowOff>165862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77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147574</xdr:rowOff>
    </xdr:from>
    <xdr:to>
      <xdr:col>69</xdr:col>
      <xdr:colOff>92075</xdr:colOff>
      <xdr:row>56</xdr:row>
      <xdr:rowOff>30988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77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169926</xdr:rowOff>
    </xdr:from>
    <xdr:to>
      <xdr:col>82</xdr:col>
      <xdr:colOff>158750</xdr:colOff>
      <xdr:row>56</xdr:row>
      <xdr:rowOff>100076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15003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4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115062</xdr:rowOff>
    </xdr:from>
    <xdr:to>
      <xdr:col>74</xdr:col>
      <xdr:colOff>31750</xdr:colOff>
      <xdr:row>56</xdr:row>
      <xdr:rowOff>45212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55389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96774</xdr:rowOff>
    </xdr:from>
    <xdr:to>
      <xdr:col>69</xdr:col>
      <xdr:colOff>142875</xdr:colOff>
      <xdr:row>56</xdr:row>
      <xdr:rowOff>26924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37101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151638</xdr:rowOff>
    </xdr:from>
    <xdr:to>
      <xdr:col>65</xdr:col>
      <xdr:colOff>53975</xdr:colOff>
      <xdr:row>56</xdr:row>
      <xdr:rowOff>81788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91965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a:t>
          </a:r>
          <a:r>
            <a:rPr kumimoji="1" lang="en-US" altLang="ja-JP" sz="1100">
              <a:solidFill>
                <a:schemeClr val="dk1"/>
              </a:solidFill>
              <a:effectLst/>
              <a:latin typeface="+mn-lt"/>
              <a:ea typeface="+mn-ea"/>
              <a:cs typeface="+mn-cs"/>
            </a:rPr>
            <a:t>12.8</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前年度と比</a:t>
          </a:r>
          <a:r>
            <a:rPr kumimoji="1" lang="ja-JP" altLang="en-US" sz="1100">
              <a:solidFill>
                <a:schemeClr val="dk1"/>
              </a:solidFill>
              <a:effectLst/>
              <a:latin typeface="+mn-lt"/>
              <a:ea typeface="+mn-ea"/>
              <a:cs typeface="+mn-cs"/>
            </a:rPr>
            <a:t>べ、</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ポイント増加した。令和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年度の主な増加要因は、</a:t>
          </a:r>
          <a:r>
            <a:rPr kumimoji="1" lang="ja-JP" altLang="en-US" sz="1100">
              <a:solidFill>
                <a:schemeClr val="dk1"/>
              </a:solidFill>
              <a:effectLst/>
              <a:latin typeface="+mn-lt"/>
              <a:ea typeface="+mn-ea"/>
              <a:cs typeface="+mn-cs"/>
            </a:rPr>
            <a:t>定額減税補足給付金</a:t>
          </a:r>
          <a:r>
            <a:rPr kumimoji="1" lang="ja-JP" altLang="ja-JP" sz="1100">
              <a:solidFill>
                <a:schemeClr val="dk1"/>
              </a:solidFill>
              <a:effectLst/>
              <a:latin typeface="+mn-lt"/>
              <a:ea typeface="+mn-ea"/>
              <a:cs typeface="+mn-cs"/>
            </a:rPr>
            <a:t>北名古屋衛生組合への負担金や、下水道事業会計への繰出金の増などである。</a:t>
          </a:r>
          <a:endParaRPr lang="ja-JP" altLang="ja-JP" sz="1400">
            <a:effectLst/>
          </a:endParaRPr>
        </a:p>
        <a:p>
          <a:r>
            <a:rPr kumimoji="1" lang="ja-JP" altLang="ja-JP" sz="1100">
              <a:solidFill>
                <a:schemeClr val="dk1"/>
              </a:solidFill>
              <a:effectLst/>
              <a:latin typeface="+mn-lt"/>
              <a:ea typeface="+mn-ea"/>
              <a:cs typeface="+mn-cs"/>
            </a:rPr>
            <a:t>　今後も市単独事業については見直しを進め、一部事務組合や各種団体への補助金等についても内容を精査することにより、全体経費の抑制に努める。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140716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809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108712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169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76708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16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37</xdr:row>
      <xdr:rowOff>37846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4890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61993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公債費が占める割合は</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％と前年度に比べ、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kumimoji="1" lang="ja-JP" altLang="ja-JP" sz="1100">
              <a:solidFill>
                <a:schemeClr val="dk1"/>
              </a:solidFill>
              <a:effectLst/>
              <a:latin typeface="+mn-lt"/>
              <a:ea typeface="+mn-ea"/>
              <a:cs typeface="+mn-cs"/>
            </a:rPr>
            <a:t>　合併特例債に係る元利償還のピーク</a:t>
          </a:r>
          <a:r>
            <a:rPr kumimoji="1" lang="ja-JP" altLang="en-US" sz="1100">
              <a:solidFill>
                <a:schemeClr val="dk1"/>
              </a:solidFill>
              <a:effectLst/>
              <a:latin typeface="+mn-lt"/>
              <a:ea typeface="+mn-ea"/>
              <a:cs typeface="+mn-cs"/>
            </a:rPr>
            <a:t>を過ぎたため</a:t>
          </a:r>
          <a:r>
            <a:rPr kumimoji="1" lang="ja-JP" altLang="ja-JP" sz="1100">
              <a:solidFill>
                <a:schemeClr val="dk1"/>
              </a:solidFill>
              <a:effectLst/>
              <a:latin typeface="+mn-lt"/>
              <a:ea typeface="+mn-ea"/>
              <a:cs typeface="+mn-cs"/>
            </a:rPr>
            <a:t>、経常収支比率に占める公債費の割合</a:t>
          </a:r>
          <a:r>
            <a:rPr kumimoji="1" lang="ja-JP" altLang="en-US" sz="1100">
              <a:solidFill>
                <a:schemeClr val="dk1"/>
              </a:solidFill>
              <a:effectLst/>
              <a:latin typeface="+mn-lt"/>
              <a:ea typeface="+mn-ea"/>
              <a:cs typeface="+mn-cs"/>
            </a:rPr>
            <a:t>は、減少傾向になる</a:t>
          </a:r>
          <a:r>
            <a:rPr kumimoji="1" lang="ja-JP" altLang="ja-JP" sz="1100">
              <a:solidFill>
                <a:schemeClr val="dk1"/>
              </a:solidFill>
              <a:effectLst/>
              <a:latin typeface="+mn-lt"/>
              <a:ea typeface="+mn-ea"/>
              <a:cs typeface="+mn-cs"/>
            </a:rPr>
            <a:t>と見込まれる。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25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85089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63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85089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85089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a:t>
          </a:r>
          <a:r>
            <a:rPr kumimoji="1" lang="ja-JP" altLang="en-US" sz="1100">
              <a:solidFill>
                <a:schemeClr val="dk1"/>
              </a:solidFill>
              <a:effectLst/>
              <a:latin typeface="+mn-lt"/>
              <a:ea typeface="+mn-ea"/>
              <a:cs typeface="+mn-cs"/>
            </a:rPr>
            <a:t>が占める割合が</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ポイント減少したことと</a:t>
          </a:r>
          <a:r>
            <a:rPr kumimoji="1" lang="ja-JP" altLang="ja-JP" sz="1100">
              <a:solidFill>
                <a:schemeClr val="dk1"/>
              </a:solidFill>
              <a:effectLst/>
              <a:latin typeface="+mn-lt"/>
              <a:ea typeface="+mn-ea"/>
              <a:cs typeface="+mn-cs"/>
            </a:rPr>
            <a:t>、公債費以外の経費については主に</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の伸びが大きく、約</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億円の増加となったことから、前年度より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78.7</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合併特例債</a:t>
          </a:r>
          <a:r>
            <a:rPr kumimoji="1" lang="ja-JP" altLang="en-US" sz="1100">
              <a:solidFill>
                <a:schemeClr val="dk1"/>
              </a:solidFill>
              <a:effectLst/>
              <a:latin typeface="+mn-lt"/>
              <a:ea typeface="+mn-ea"/>
              <a:cs typeface="+mn-cs"/>
            </a:rPr>
            <a:t>の元利</a:t>
          </a:r>
          <a:r>
            <a:rPr kumimoji="1" lang="ja-JP" altLang="ja-JP" sz="1100">
              <a:solidFill>
                <a:schemeClr val="dk1"/>
              </a:solidFill>
              <a:effectLst/>
              <a:latin typeface="+mn-lt"/>
              <a:ea typeface="+mn-ea"/>
              <a:cs typeface="+mn-cs"/>
            </a:rPr>
            <a:t>償還のピーク</a:t>
          </a:r>
          <a:r>
            <a:rPr kumimoji="1" lang="ja-JP" altLang="en-US" sz="1100">
              <a:solidFill>
                <a:schemeClr val="dk1"/>
              </a:solidFill>
              <a:effectLst/>
              <a:latin typeface="+mn-lt"/>
              <a:ea typeface="+mn-ea"/>
              <a:cs typeface="+mn-cs"/>
            </a:rPr>
            <a:t>を過ぎたため</a:t>
          </a:r>
          <a:r>
            <a:rPr kumimoji="1" lang="ja-JP" altLang="ja-JP" sz="1100">
              <a:solidFill>
                <a:schemeClr val="dk1"/>
              </a:solidFill>
              <a:effectLst/>
              <a:latin typeface="+mn-lt"/>
              <a:ea typeface="+mn-ea"/>
              <a:cs typeface="+mn-cs"/>
            </a:rPr>
            <a:t>、その後公債費は、徐々に下降する見込みであるため、公債費以外の比率は増加するものと見込まれる。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88138</xdr:rowOff>
    </xdr:from>
    <xdr:to>
      <xdr:col>82</xdr:col>
      <xdr:colOff>107950</xdr:colOff>
      <xdr:row>75</xdr:row>
      <xdr:rowOff>124714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468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117856</xdr:rowOff>
    </xdr:from>
    <xdr:to>
      <xdr:col>78</xdr:col>
      <xdr:colOff>69850</xdr:colOff>
      <xdr:row>75</xdr:row>
      <xdr:rowOff>88138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0515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21844</xdr:rowOff>
    </xdr:from>
    <xdr:to>
      <xdr:col>73</xdr:col>
      <xdr:colOff>180975</xdr:colOff>
      <xdr:row>74</xdr:row>
      <xdr:rowOff>117856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091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21844</xdr:rowOff>
    </xdr:from>
    <xdr:to>
      <xdr:col>69</xdr:col>
      <xdr:colOff>92075</xdr:colOff>
      <xdr:row>76</xdr:row>
      <xdr:rowOff>154432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09144"/>
          <a:ext cx="8890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73914</xdr:rowOff>
    </xdr:from>
    <xdr:to>
      <xdr:col>82</xdr:col>
      <xdr:colOff>158750</xdr:colOff>
      <xdr:row>76</xdr:row>
      <xdr:rowOff>4065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90441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37338</xdr:rowOff>
    </xdr:from>
    <xdr:to>
      <xdr:col>78</xdr:col>
      <xdr:colOff>120650</xdr:colOff>
      <xdr:row>75</xdr:row>
      <xdr:rowOff>138938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149115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6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67056</xdr:rowOff>
    </xdr:from>
    <xdr:to>
      <xdr:col>74</xdr:col>
      <xdr:colOff>31750</xdr:colOff>
      <xdr:row>74</xdr:row>
      <xdr:rowOff>168656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142494</xdr:rowOff>
    </xdr:from>
    <xdr:to>
      <xdr:col>69</xdr:col>
      <xdr:colOff>142875</xdr:colOff>
      <xdr:row>74</xdr:row>
      <xdr:rowOff>72644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82821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18559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139560</xdr:rowOff>
    </xdr:from>
    <xdr:to>
      <xdr:col>29</xdr:col>
      <xdr:colOff>127000</xdr:colOff>
      <xdr:row>20</xdr:row>
      <xdr:rowOff>7188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44735"/>
          <a:ext cx="647700" cy="39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7188</xdr:rowOff>
    </xdr:from>
    <xdr:to>
      <xdr:col>26</xdr:col>
      <xdr:colOff>50800</xdr:colOff>
      <xdr:row>20</xdr:row>
      <xdr:rowOff>30480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3813"/>
          <a:ext cx="698500" cy="2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9309</xdr:rowOff>
    </xdr:from>
    <xdr:to>
      <xdr:col>22</xdr:col>
      <xdr:colOff>114300</xdr:colOff>
      <xdr:row>20</xdr:row>
      <xdr:rowOff>30480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85934"/>
          <a:ext cx="698500" cy="21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155207</xdr:rowOff>
    </xdr:from>
    <xdr:to>
      <xdr:col>18</xdr:col>
      <xdr:colOff>177800</xdr:colOff>
      <xdr:row>20</xdr:row>
      <xdr:rowOff>9309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60382"/>
          <a:ext cx="698500" cy="2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88760</xdr:rowOff>
    </xdr:from>
    <xdr:to>
      <xdr:col>29</xdr:col>
      <xdr:colOff>177800</xdr:colOff>
      <xdr:row>20</xdr:row>
      <xdr:rowOff>18910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93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60837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127838</xdr:rowOff>
    </xdr:from>
    <xdr:to>
      <xdr:col>26</xdr:col>
      <xdr:colOff>101600</xdr:colOff>
      <xdr:row>20</xdr:row>
      <xdr:rowOff>57988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3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42765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9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151130</xdr:rowOff>
    </xdr:from>
    <xdr:to>
      <xdr:col>22</xdr:col>
      <xdr:colOff>165100</xdr:colOff>
      <xdr:row>20</xdr:row>
      <xdr:rowOff>81280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6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66057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129959</xdr:rowOff>
    </xdr:from>
    <xdr:to>
      <xdr:col>19</xdr:col>
      <xdr:colOff>38100</xdr:colOff>
      <xdr:row>20</xdr:row>
      <xdr:rowOff>60109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5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44886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104407</xdr:rowOff>
    </xdr:from>
    <xdr:to>
      <xdr:col>15</xdr:col>
      <xdr:colOff>101600</xdr:colOff>
      <xdr:row>20</xdr:row>
      <xdr:rowOff>34557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9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19334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3262</xdr:rowOff>
    </xdr:from>
    <xdr:to>
      <xdr:col>29</xdr:col>
      <xdr:colOff>127000</xdr:colOff>
      <xdr:row>36</xdr:row>
      <xdr:rowOff>23183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56512"/>
          <a:ext cx="647700" cy="19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3262</xdr:rowOff>
    </xdr:from>
    <xdr:to>
      <xdr:col>26</xdr:col>
      <xdr:colOff>50800</xdr:colOff>
      <xdr:row>36</xdr:row>
      <xdr:rowOff>9728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56512"/>
          <a:ext cx="698500" cy="6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337998</xdr:rowOff>
    </xdr:from>
    <xdr:to>
      <xdr:col>22</xdr:col>
      <xdr:colOff>114300</xdr:colOff>
      <xdr:row>36</xdr:row>
      <xdr:rowOff>9728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48348"/>
          <a:ext cx="6985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265433</xdr:rowOff>
    </xdr:from>
    <xdr:to>
      <xdr:col>18</xdr:col>
      <xdr:colOff>177800</xdr:colOff>
      <xdr:row>35</xdr:row>
      <xdr:rowOff>337998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75783"/>
          <a:ext cx="698500" cy="7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315283</xdr:rowOff>
    </xdr:from>
    <xdr:to>
      <xdr:col>29</xdr:col>
      <xdr:colOff>177800</xdr:colOff>
      <xdr:row>36</xdr:row>
      <xdr:rowOff>73983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5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287360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9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295362</xdr:rowOff>
    </xdr:from>
    <xdr:to>
      <xdr:col>26</xdr:col>
      <xdr:colOff>101600</xdr:colOff>
      <xdr:row>36</xdr:row>
      <xdr:rowOff>54062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0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38839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92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301828</xdr:rowOff>
    </xdr:from>
    <xdr:to>
      <xdr:col>22</xdr:col>
      <xdr:colOff>165100</xdr:colOff>
      <xdr:row>36</xdr:row>
      <xdr:rowOff>60528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12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45305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9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287198</xdr:rowOff>
    </xdr:from>
    <xdr:to>
      <xdr:col>19</xdr:col>
      <xdr:colOff>38100</xdr:colOff>
      <xdr:row>36</xdr:row>
      <xdr:rowOff>45898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97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30675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214633</xdr:rowOff>
    </xdr:from>
    <xdr:to>
      <xdr:col>15</xdr:col>
      <xdr:colOff>101600</xdr:colOff>
      <xdr:row>35</xdr:row>
      <xdr:rowOff>316233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301010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85,843
83,297
18.37
33,708,273
32,082,721
1,555,855
19,944,867
24,956,560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114701</xdr:rowOff>
    </xdr:from>
    <xdr:to>
      <xdr:col>24</xdr:col>
      <xdr:colOff>63500</xdr:colOff>
      <xdr:row>38</xdr:row>
      <xdr:rowOff>450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8351"/>
          <a:ext cx="838200" cy="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450</xdr:rowOff>
    </xdr:from>
    <xdr:to>
      <xdr:col>19</xdr:col>
      <xdr:colOff>177800</xdr:colOff>
      <xdr:row>38</xdr:row>
      <xdr:rowOff>17464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5550"/>
          <a:ext cx="889000" cy="1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169745</xdr:rowOff>
    </xdr:from>
    <xdr:to>
      <xdr:col>15</xdr:col>
      <xdr:colOff>50800</xdr:colOff>
      <xdr:row>38</xdr:row>
      <xdr:rowOff>17464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13395"/>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136304</xdr:rowOff>
    </xdr:from>
    <xdr:to>
      <xdr:col>10</xdr:col>
      <xdr:colOff>114300</xdr:colOff>
      <xdr:row>37</xdr:row>
      <xdr:rowOff>169745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79954"/>
          <a:ext cx="8890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63901</xdr:rowOff>
    </xdr:from>
    <xdr:to>
      <xdr:col>24</xdr:col>
      <xdr:colOff>114300</xdr:colOff>
      <xdr:row>37</xdr:row>
      <xdr:rowOff>165502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75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42328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121100</xdr:rowOff>
    </xdr:from>
    <xdr:to>
      <xdr:col>20</xdr:col>
      <xdr:colOff>38100</xdr:colOff>
      <xdr:row>38</xdr:row>
      <xdr:rowOff>51250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42377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138114</xdr:rowOff>
    </xdr:from>
    <xdr:to>
      <xdr:col>15</xdr:col>
      <xdr:colOff>101600</xdr:colOff>
      <xdr:row>38</xdr:row>
      <xdr:rowOff>68264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59391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118945</xdr:rowOff>
    </xdr:from>
    <xdr:to>
      <xdr:col>10</xdr:col>
      <xdr:colOff>165100</xdr:colOff>
      <xdr:row>38</xdr:row>
      <xdr:rowOff>49095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40222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85504</xdr:rowOff>
    </xdr:from>
    <xdr:to>
      <xdr:col>6</xdr:col>
      <xdr:colOff>38100</xdr:colOff>
      <xdr:row>38</xdr:row>
      <xdr:rowOff>15653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91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6780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47571</xdr:rowOff>
    </xdr:from>
    <xdr:to>
      <xdr:col>24</xdr:col>
      <xdr:colOff>63500</xdr:colOff>
      <xdr:row>58</xdr:row>
      <xdr:rowOff>52936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91671"/>
          <a:ext cx="838200" cy="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49243</xdr:rowOff>
    </xdr:from>
    <xdr:to>
      <xdr:col>19</xdr:col>
      <xdr:colOff>177800</xdr:colOff>
      <xdr:row>58</xdr:row>
      <xdr:rowOff>52936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3343"/>
          <a:ext cx="889000" cy="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49243</xdr:rowOff>
    </xdr:from>
    <xdr:to>
      <xdr:col>15</xdr:col>
      <xdr:colOff>50800</xdr:colOff>
      <xdr:row>58</xdr:row>
      <xdr:rowOff>50778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93343"/>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49609</xdr:rowOff>
    </xdr:from>
    <xdr:to>
      <xdr:col>10</xdr:col>
      <xdr:colOff>114300</xdr:colOff>
      <xdr:row>58</xdr:row>
      <xdr:rowOff>50778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93709"/>
          <a:ext cx="8890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97114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168221</xdr:rowOff>
    </xdr:from>
    <xdr:to>
      <xdr:col>24</xdr:col>
      <xdr:colOff>114300</xdr:colOff>
      <xdr:row>58</xdr:row>
      <xdr:rowOff>98371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2136</xdr:rowOff>
    </xdr:from>
    <xdr:to>
      <xdr:col>20</xdr:col>
      <xdr:colOff>38100</xdr:colOff>
      <xdr:row>58</xdr:row>
      <xdr:rowOff>103736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4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94863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3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169893</xdr:rowOff>
    </xdr:from>
    <xdr:to>
      <xdr:col>15</xdr:col>
      <xdr:colOff>101600</xdr:colOff>
      <xdr:row>58</xdr:row>
      <xdr:rowOff>100043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91170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171428</xdr:rowOff>
    </xdr:from>
    <xdr:to>
      <xdr:col>10</xdr:col>
      <xdr:colOff>165100</xdr:colOff>
      <xdr:row>58</xdr:row>
      <xdr:rowOff>101578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118105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170259</xdr:rowOff>
    </xdr:from>
    <xdr:to>
      <xdr:col>6</xdr:col>
      <xdr:colOff>38100</xdr:colOff>
      <xdr:row>58</xdr:row>
      <xdr:rowOff>100409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4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116936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1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21437</xdr:rowOff>
    </xdr:from>
    <xdr:to>
      <xdr:col>24</xdr:col>
      <xdr:colOff>63500</xdr:colOff>
      <xdr:row>79</xdr:row>
      <xdr:rowOff>22352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6598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22352</xdr:rowOff>
    </xdr:from>
    <xdr:to>
      <xdr:col>19</xdr:col>
      <xdr:colOff>177800</xdr:colOff>
      <xdr:row>79</xdr:row>
      <xdr:rowOff>25933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66902"/>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25819</xdr:rowOff>
    </xdr:from>
    <xdr:to>
      <xdr:col>15</xdr:col>
      <xdr:colOff>50800</xdr:colOff>
      <xdr:row>79</xdr:row>
      <xdr:rowOff>25933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7036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25819</xdr:rowOff>
    </xdr:from>
    <xdr:to>
      <xdr:col>10</xdr:col>
      <xdr:colOff>114300</xdr:colOff>
      <xdr:row>79</xdr:row>
      <xdr:rowOff>27800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70369"/>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142087</xdr:rowOff>
    </xdr:from>
    <xdr:to>
      <xdr:col>24</xdr:col>
      <xdr:colOff>114300</xdr:colOff>
      <xdr:row>79</xdr:row>
      <xdr:rowOff>72237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57014</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30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143002</xdr:rowOff>
    </xdr:from>
    <xdr:to>
      <xdr:col>20</xdr:col>
      <xdr:colOff>38100</xdr:colOff>
      <xdr:row>79</xdr:row>
      <xdr:rowOff>73152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64279</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608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146583</xdr:rowOff>
    </xdr:from>
    <xdr:to>
      <xdr:col>15</xdr:col>
      <xdr:colOff>101600</xdr:colOff>
      <xdr:row>79</xdr:row>
      <xdr:rowOff>76733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67860</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612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146469</xdr:rowOff>
    </xdr:from>
    <xdr:to>
      <xdr:col>10</xdr:col>
      <xdr:colOff>165100</xdr:colOff>
      <xdr:row>79</xdr:row>
      <xdr:rowOff>76619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67746</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12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148450</xdr:rowOff>
    </xdr:from>
    <xdr:to>
      <xdr:col>6</xdr:col>
      <xdr:colOff>38100</xdr:colOff>
      <xdr:row>79</xdr:row>
      <xdr:rowOff>78600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69727</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614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125831</xdr:rowOff>
    </xdr:from>
    <xdr:to>
      <xdr:col>24</xdr:col>
      <xdr:colOff>63500</xdr:colOff>
      <xdr:row>97</xdr:row>
      <xdr:rowOff>34826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85031"/>
          <a:ext cx="838200" cy="8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34826</xdr:rowOff>
    </xdr:from>
    <xdr:to>
      <xdr:col>19</xdr:col>
      <xdr:colOff>177800</xdr:colOff>
      <xdr:row>97</xdr:row>
      <xdr:rowOff>84463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65476"/>
          <a:ext cx="889000" cy="4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29804</xdr:rowOff>
    </xdr:from>
    <xdr:to>
      <xdr:col>15</xdr:col>
      <xdr:colOff>50800</xdr:colOff>
      <xdr:row>97</xdr:row>
      <xdr:rowOff>84463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60454"/>
          <a:ext cx="889000" cy="5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29804</xdr:rowOff>
    </xdr:from>
    <xdr:to>
      <xdr:col>10</xdr:col>
      <xdr:colOff>114300</xdr:colOff>
      <xdr:row>98</xdr:row>
      <xdr:rowOff>58837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60454"/>
          <a:ext cx="889000" cy="20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50510</xdr:rowOff>
    </xdr:from>
    <xdr:to>
      <xdr:col>6</xdr:col>
      <xdr:colOff>38100</xdr:colOff>
      <xdr:row>97</xdr:row>
      <xdr:rowOff>152110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168637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5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75031</xdr:rowOff>
    </xdr:from>
    <xdr:to>
      <xdr:col>24</xdr:col>
      <xdr:colOff>114300</xdr:colOff>
      <xdr:row>97</xdr:row>
      <xdr:rowOff>5181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53458</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1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155476</xdr:rowOff>
    </xdr:from>
    <xdr:to>
      <xdr:col>20</xdr:col>
      <xdr:colOff>38100</xdr:colOff>
      <xdr:row>97</xdr:row>
      <xdr:rowOff>85626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1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76753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0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33663</xdr:rowOff>
    </xdr:from>
    <xdr:to>
      <xdr:col>15</xdr:col>
      <xdr:colOff>101600</xdr:colOff>
      <xdr:row>97</xdr:row>
      <xdr:rowOff>135263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126390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150454</xdr:rowOff>
    </xdr:from>
    <xdr:to>
      <xdr:col>10</xdr:col>
      <xdr:colOff>165100</xdr:colOff>
      <xdr:row>97</xdr:row>
      <xdr:rowOff>80604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71731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0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8037</xdr:rowOff>
    </xdr:from>
    <xdr:to>
      <xdr:col>6</xdr:col>
      <xdr:colOff>38100</xdr:colOff>
      <xdr:row>98</xdr:row>
      <xdr:rowOff>109637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1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100764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107833</xdr:rowOff>
    </xdr:from>
    <xdr:to>
      <xdr:col>55</xdr:col>
      <xdr:colOff>0</xdr:colOff>
      <xdr:row>37</xdr:row>
      <xdr:rowOff>113396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51483"/>
          <a:ext cx="8382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107833</xdr:rowOff>
    </xdr:from>
    <xdr:to>
      <xdr:col>50</xdr:col>
      <xdr:colOff>114300</xdr:colOff>
      <xdr:row>37</xdr:row>
      <xdr:rowOff>111918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451483"/>
          <a:ext cx="889000" cy="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81453</xdr:rowOff>
    </xdr:from>
    <xdr:to>
      <xdr:col>45</xdr:col>
      <xdr:colOff>177800</xdr:colOff>
      <xdr:row>37</xdr:row>
      <xdr:rowOff>111918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425103"/>
          <a:ext cx="889000" cy="3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96197</xdr:rowOff>
    </xdr:from>
    <xdr:to>
      <xdr:col>41</xdr:col>
      <xdr:colOff>50800</xdr:colOff>
      <xdr:row>37</xdr:row>
      <xdr:rowOff>81453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82597"/>
          <a:ext cx="889000" cy="84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74310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62596</xdr:rowOff>
    </xdr:from>
    <xdr:to>
      <xdr:col>55</xdr:col>
      <xdr:colOff>50800</xdr:colOff>
      <xdr:row>37</xdr:row>
      <xdr:rowOff>164196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0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41023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8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57033</xdr:rowOff>
    </xdr:from>
    <xdr:to>
      <xdr:col>50</xdr:col>
      <xdr:colOff>165100</xdr:colOff>
      <xdr:row>37</xdr:row>
      <xdr:rowOff>158633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149760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9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61118</xdr:rowOff>
    </xdr:from>
    <xdr:to>
      <xdr:col>46</xdr:col>
      <xdr:colOff>38100</xdr:colOff>
      <xdr:row>37</xdr:row>
      <xdr:rowOff>162717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047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153844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9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30653</xdr:rowOff>
    </xdr:from>
    <xdr:to>
      <xdr:col>41</xdr:col>
      <xdr:colOff>101600</xdr:colOff>
      <xdr:row>37</xdr:row>
      <xdr:rowOff>132253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123380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6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45397</xdr:rowOff>
    </xdr:from>
    <xdr:to>
      <xdr:col>36</xdr:col>
      <xdr:colOff>165100</xdr:colOff>
      <xdr:row>32</xdr:row>
      <xdr:rowOff>146997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138124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2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146896</xdr:rowOff>
    </xdr:from>
    <xdr:to>
      <xdr:col>55</xdr:col>
      <xdr:colOff>0</xdr:colOff>
      <xdr:row>57</xdr:row>
      <xdr:rowOff>165543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919546"/>
          <a:ext cx="8382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146896</xdr:rowOff>
    </xdr:from>
    <xdr:to>
      <xdr:col>50</xdr:col>
      <xdr:colOff>114300</xdr:colOff>
      <xdr:row>58</xdr:row>
      <xdr:rowOff>7928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919546"/>
          <a:ext cx="889000" cy="3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7928</xdr:rowOff>
    </xdr:from>
    <xdr:to>
      <xdr:col>45</xdr:col>
      <xdr:colOff>177800</xdr:colOff>
      <xdr:row>58</xdr:row>
      <xdr:rowOff>37418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952028"/>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167001</xdr:rowOff>
    </xdr:from>
    <xdr:to>
      <xdr:col>41</xdr:col>
      <xdr:colOff>50800</xdr:colOff>
      <xdr:row>58</xdr:row>
      <xdr:rowOff>37418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939651"/>
          <a:ext cx="889000" cy="4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157366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114743</xdr:rowOff>
    </xdr:from>
    <xdr:to>
      <xdr:col>55</xdr:col>
      <xdr:colOff>50800</xdr:colOff>
      <xdr:row>58</xdr:row>
      <xdr:rowOff>44893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8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93170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6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96096</xdr:rowOff>
    </xdr:from>
    <xdr:to>
      <xdr:col>50</xdr:col>
      <xdr:colOff>165100</xdr:colOff>
      <xdr:row>58</xdr:row>
      <xdr:rowOff>26246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17373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128578</xdr:rowOff>
    </xdr:from>
    <xdr:to>
      <xdr:col>46</xdr:col>
      <xdr:colOff>38100</xdr:colOff>
      <xdr:row>58</xdr:row>
      <xdr:rowOff>58728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49855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158068</xdr:rowOff>
    </xdr:from>
    <xdr:to>
      <xdr:col>41</xdr:col>
      <xdr:colOff>101600</xdr:colOff>
      <xdr:row>58</xdr:row>
      <xdr:rowOff>88218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3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79345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116201</xdr:rowOff>
    </xdr:from>
    <xdr:to>
      <xdr:col>36</xdr:col>
      <xdr:colOff>165100</xdr:colOff>
      <xdr:row>58</xdr:row>
      <xdr:rowOff>46351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37478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8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81141</xdr:rowOff>
    </xdr:from>
    <xdr:to>
      <xdr:col>55</xdr:col>
      <xdr:colOff>0</xdr:colOff>
      <xdr:row>78</xdr:row>
      <xdr:rowOff>157835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54241"/>
          <a:ext cx="838200" cy="7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157835</xdr:rowOff>
    </xdr:from>
    <xdr:to>
      <xdr:col>50</xdr:col>
      <xdr:colOff>114300</xdr:colOff>
      <xdr:row>79</xdr:row>
      <xdr:rowOff>17914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30935"/>
          <a:ext cx="889000" cy="3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712</xdr:rowOff>
    </xdr:from>
    <xdr:to>
      <xdr:col>45</xdr:col>
      <xdr:colOff>177800</xdr:colOff>
      <xdr:row>79</xdr:row>
      <xdr:rowOff>17914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545262"/>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152216</xdr:rowOff>
    </xdr:from>
    <xdr:to>
      <xdr:col>41</xdr:col>
      <xdr:colOff>50800</xdr:colOff>
      <xdr:row>79</xdr:row>
      <xdr:rowOff>712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25316"/>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101395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30341</xdr:rowOff>
    </xdr:from>
    <xdr:to>
      <xdr:col>55</xdr:col>
      <xdr:colOff>50800</xdr:colOff>
      <xdr:row>78</xdr:row>
      <xdr:rowOff>131941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8768</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107035</xdr:rowOff>
    </xdr:from>
    <xdr:to>
      <xdr:col>50</xdr:col>
      <xdr:colOff>165100</xdr:colOff>
      <xdr:row>79</xdr:row>
      <xdr:rowOff>37185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28312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138564</xdr:rowOff>
    </xdr:from>
    <xdr:to>
      <xdr:col>46</xdr:col>
      <xdr:colOff>38100</xdr:colOff>
      <xdr:row>79</xdr:row>
      <xdr:rowOff>68714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59841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6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121362</xdr:rowOff>
    </xdr:from>
    <xdr:to>
      <xdr:col>41</xdr:col>
      <xdr:colOff>101600</xdr:colOff>
      <xdr:row>79</xdr:row>
      <xdr:rowOff>51512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42639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8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101416</xdr:rowOff>
    </xdr:from>
    <xdr:to>
      <xdr:col>36</xdr:col>
      <xdr:colOff>165100</xdr:colOff>
      <xdr:row>79</xdr:row>
      <xdr:rowOff>31566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7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22693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6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115342</xdr:rowOff>
    </xdr:from>
    <xdr:to>
      <xdr:col>55</xdr:col>
      <xdr:colOff>0</xdr:colOff>
      <xdr:row>98</xdr:row>
      <xdr:rowOff>43447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745992"/>
          <a:ext cx="838200" cy="9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115342</xdr:rowOff>
    </xdr:from>
    <xdr:to>
      <xdr:col>50</xdr:col>
      <xdr:colOff>114300</xdr:colOff>
      <xdr:row>97</xdr:row>
      <xdr:rowOff>152933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45992"/>
          <a:ext cx="889000" cy="3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152933</xdr:rowOff>
    </xdr:from>
    <xdr:to>
      <xdr:col>45</xdr:col>
      <xdr:colOff>177800</xdr:colOff>
      <xdr:row>98</xdr:row>
      <xdr:rowOff>40970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783583"/>
          <a:ext cx="889000" cy="5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40970</xdr:rowOff>
    </xdr:from>
    <xdr:to>
      <xdr:col>41</xdr:col>
      <xdr:colOff>50800</xdr:colOff>
      <xdr:row>98</xdr:row>
      <xdr:rowOff>51893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43070"/>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161129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164097</xdr:rowOff>
    </xdr:from>
    <xdr:to>
      <xdr:col>55</xdr:col>
      <xdr:colOff>50800</xdr:colOff>
      <xdr:row>98</xdr:row>
      <xdr:rowOff>94247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79024</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64542</xdr:rowOff>
    </xdr:from>
    <xdr:to>
      <xdr:col>50</xdr:col>
      <xdr:colOff>165100</xdr:colOff>
      <xdr:row>97</xdr:row>
      <xdr:rowOff>166142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157269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8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102133</xdr:rowOff>
    </xdr:from>
    <xdr:to>
      <xdr:col>46</xdr:col>
      <xdr:colOff>38100</xdr:colOff>
      <xdr:row>98</xdr:row>
      <xdr:rowOff>32283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23410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161620</xdr:rowOff>
    </xdr:from>
    <xdr:to>
      <xdr:col>41</xdr:col>
      <xdr:colOff>101600</xdr:colOff>
      <xdr:row>98</xdr:row>
      <xdr:rowOff>91770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82897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1093</xdr:rowOff>
    </xdr:from>
    <xdr:to>
      <xdr:col>36</xdr:col>
      <xdr:colOff>165100</xdr:colOff>
      <xdr:row>98</xdr:row>
      <xdr:rowOff>102693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93820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119332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124752</xdr:rowOff>
    </xdr:from>
    <xdr:to>
      <xdr:col>85</xdr:col>
      <xdr:colOff>127000</xdr:colOff>
      <xdr:row>76</xdr:row>
      <xdr:rowOff>124867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54952"/>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122796</xdr:rowOff>
    </xdr:from>
    <xdr:to>
      <xdr:col>81</xdr:col>
      <xdr:colOff>50800</xdr:colOff>
      <xdr:row>76</xdr:row>
      <xdr:rowOff>124752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52996"/>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122796</xdr:rowOff>
    </xdr:from>
    <xdr:to>
      <xdr:col>76</xdr:col>
      <xdr:colOff>114300</xdr:colOff>
      <xdr:row>76</xdr:row>
      <xdr:rowOff>127457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52996"/>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127457</xdr:rowOff>
    </xdr:from>
    <xdr:to>
      <xdr:col>71</xdr:col>
      <xdr:colOff>177800</xdr:colOff>
      <xdr:row>76</xdr:row>
      <xdr:rowOff>158268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57657"/>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121873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74067</xdr:rowOff>
    </xdr:from>
    <xdr:to>
      <xdr:col>85</xdr:col>
      <xdr:colOff>177800</xdr:colOff>
      <xdr:row>77</xdr:row>
      <xdr:rowOff>4217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52494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73952</xdr:rowOff>
    </xdr:from>
    <xdr:to>
      <xdr:col>81</xdr:col>
      <xdr:colOff>101600</xdr:colOff>
      <xdr:row>77</xdr:row>
      <xdr:rowOff>4102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0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166679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71996</xdr:rowOff>
    </xdr:from>
    <xdr:to>
      <xdr:col>76</xdr:col>
      <xdr:colOff>165100</xdr:colOff>
      <xdr:row>77</xdr:row>
      <xdr:rowOff>2146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164723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76657</xdr:rowOff>
    </xdr:from>
    <xdr:to>
      <xdr:col>72</xdr:col>
      <xdr:colOff>38100</xdr:colOff>
      <xdr:row>77</xdr:row>
      <xdr:rowOff>6807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169384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107468</xdr:rowOff>
    </xdr:from>
    <xdr:to>
      <xdr:col>67</xdr:col>
      <xdr:colOff>101600</xdr:colOff>
      <xdr:row>77</xdr:row>
      <xdr:rowOff>37618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3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28745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77274</xdr:rowOff>
    </xdr:from>
    <xdr:to>
      <xdr:col>85</xdr:col>
      <xdr:colOff>127000</xdr:colOff>
      <xdr:row>98</xdr:row>
      <xdr:rowOff>105666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79374"/>
          <a:ext cx="8382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53015</xdr:rowOff>
    </xdr:from>
    <xdr:to>
      <xdr:col>81</xdr:col>
      <xdr:colOff>50800</xdr:colOff>
      <xdr:row>98</xdr:row>
      <xdr:rowOff>77274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55115"/>
          <a:ext cx="889000" cy="2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157823</xdr:rowOff>
    </xdr:from>
    <xdr:to>
      <xdr:col>76</xdr:col>
      <xdr:colOff>114300</xdr:colOff>
      <xdr:row>98</xdr:row>
      <xdr:rowOff>53015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88473"/>
          <a:ext cx="889000" cy="6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35421</xdr:rowOff>
    </xdr:from>
    <xdr:to>
      <xdr:col>71</xdr:col>
      <xdr:colOff>177800</xdr:colOff>
      <xdr:row>97</xdr:row>
      <xdr:rowOff>157823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666071"/>
          <a:ext cx="889000" cy="1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54866</xdr:rowOff>
    </xdr:from>
    <xdr:to>
      <xdr:col>85</xdr:col>
      <xdr:colOff>177800</xdr:colOff>
      <xdr:row>98</xdr:row>
      <xdr:rowOff>156466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5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141243</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26474</xdr:rowOff>
    </xdr:from>
    <xdr:to>
      <xdr:col>81</xdr:col>
      <xdr:colOff>101600</xdr:colOff>
      <xdr:row>98</xdr:row>
      <xdr:rowOff>128074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119201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2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2215</xdr:rowOff>
    </xdr:from>
    <xdr:to>
      <xdr:col>76</xdr:col>
      <xdr:colOff>165100</xdr:colOff>
      <xdr:row>98</xdr:row>
      <xdr:rowOff>103815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94942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89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107023</xdr:rowOff>
    </xdr:from>
    <xdr:to>
      <xdr:col>72</xdr:col>
      <xdr:colOff>38100</xdr:colOff>
      <xdr:row>98</xdr:row>
      <xdr:rowOff>37173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28300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3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156071</xdr:rowOff>
    </xdr:from>
    <xdr:to>
      <xdr:col>67</xdr:col>
      <xdr:colOff>101600</xdr:colOff>
      <xdr:row>97</xdr:row>
      <xdr:rowOff>86221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102748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3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30480</xdr:rowOff>
    </xdr:from>
    <xdr:to>
      <xdr:col>116</xdr:col>
      <xdr:colOff>63500</xdr:colOff>
      <xdr:row>37</xdr:row>
      <xdr:rowOff>34163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374130"/>
          <a:ext cx="8382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30480</xdr:rowOff>
    </xdr:from>
    <xdr:to>
      <xdr:col>111</xdr:col>
      <xdr:colOff>177800</xdr:colOff>
      <xdr:row>37</xdr:row>
      <xdr:rowOff>135128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374130"/>
          <a:ext cx="889000" cy="10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55880</xdr:rowOff>
    </xdr:from>
    <xdr:to>
      <xdr:col>107</xdr:col>
      <xdr:colOff>50800</xdr:colOff>
      <xdr:row>37</xdr:row>
      <xdr:rowOff>135128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399530"/>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55880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39953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154813</xdr:rowOff>
    </xdr:from>
    <xdr:to>
      <xdr:col>116</xdr:col>
      <xdr:colOff>114300</xdr:colOff>
      <xdr:row>37</xdr:row>
      <xdr:rowOff>84963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3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6240</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17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151130</xdr:rowOff>
    </xdr:from>
    <xdr:to>
      <xdr:col>112</xdr:col>
      <xdr:colOff>38100</xdr:colOff>
      <xdr:row>37</xdr:row>
      <xdr:rowOff>81280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97807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84328</xdr:rowOff>
    </xdr:from>
    <xdr:to>
      <xdr:col>107</xdr:col>
      <xdr:colOff>101600</xdr:colOff>
      <xdr:row>38</xdr:row>
      <xdr:rowOff>14478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31005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2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5080</xdr:rowOff>
    </xdr:from>
    <xdr:to>
      <xdr:col>102</xdr:col>
      <xdr:colOff>165100</xdr:colOff>
      <xdr:row>37</xdr:row>
      <xdr:rowOff>106680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123207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1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98964</xdr:rowOff>
    </xdr:from>
    <xdr:to>
      <xdr:col>116</xdr:col>
      <xdr:colOff>63500</xdr:colOff>
      <xdr:row>58</xdr:row>
      <xdr:rowOff>99101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43064"/>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99101</xdr:rowOff>
    </xdr:from>
    <xdr:to>
      <xdr:col>111</xdr:col>
      <xdr:colOff>177800</xdr:colOff>
      <xdr:row>58</xdr:row>
      <xdr:rowOff>99169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43201"/>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99123</xdr:rowOff>
    </xdr:from>
    <xdr:to>
      <xdr:col>107</xdr:col>
      <xdr:colOff>50800</xdr:colOff>
      <xdr:row>58</xdr:row>
      <xdr:rowOff>99169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4322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99123</xdr:rowOff>
    </xdr:from>
    <xdr:to>
      <xdr:col>102</xdr:col>
      <xdr:colOff>114300</xdr:colOff>
      <xdr:row>58</xdr:row>
      <xdr:rowOff>99169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4322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90533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48164</xdr:rowOff>
    </xdr:from>
    <xdr:to>
      <xdr:col>116</xdr:col>
      <xdr:colOff>114300</xdr:colOff>
      <xdr:row>58</xdr:row>
      <xdr:rowOff>149764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9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48301</xdr:rowOff>
    </xdr:from>
    <xdr:to>
      <xdr:col>112</xdr:col>
      <xdr:colOff>38100</xdr:colOff>
      <xdr:row>58</xdr:row>
      <xdr:rowOff>149901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9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141028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8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48369</xdr:rowOff>
    </xdr:from>
    <xdr:to>
      <xdr:col>107</xdr:col>
      <xdr:colOff>101600</xdr:colOff>
      <xdr:row>58</xdr:row>
      <xdr:rowOff>149969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141096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8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48323</xdr:rowOff>
    </xdr:from>
    <xdr:to>
      <xdr:col>102</xdr:col>
      <xdr:colOff>165100</xdr:colOff>
      <xdr:row>58</xdr:row>
      <xdr:rowOff>149923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141050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48369</xdr:rowOff>
    </xdr:from>
    <xdr:to>
      <xdr:col>98</xdr:col>
      <xdr:colOff>38100</xdr:colOff>
      <xdr:row>58</xdr:row>
      <xdr:rowOff>149969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141096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8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14312</xdr:rowOff>
    </xdr:from>
    <xdr:to>
      <xdr:col>116</xdr:col>
      <xdr:colOff>63500</xdr:colOff>
      <xdr:row>76</xdr:row>
      <xdr:rowOff>41974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44512"/>
          <a:ext cx="8382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41974</xdr:rowOff>
    </xdr:from>
    <xdr:to>
      <xdr:col>111</xdr:col>
      <xdr:colOff>177800</xdr:colOff>
      <xdr:row>76</xdr:row>
      <xdr:rowOff>162598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72174"/>
          <a:ext cx="889000" cy="1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162598</xdr:rowOff>
    </xdr:from>
    <xdr:to>
      <xdr:col>107</xdr:col>
      <xdr:colOff>50800</xdr:colOff>
      <xdr:row>77</xdr:row>
      <xdr:rowOff>76302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92798"/>
          <a:ext cx="889000" cy="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18123</xdr:rowOff>
    </xdr:from>
    <xdr:to>
      <xdr:col>102</xdr:col>
      <xdr:colOff>114300</xdr:colOff>
      <xdr:row>77</xdr:row>
      <xdr:rowOff>76302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219773"/>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62285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134963</xdr:rowOff>
    </xdr:from>
    <xdr:to>
      <xdr:col>116</xdr:col>
      <xdr:colOff>114300</xdr:colOff>
      <xdr:row>76</xdr:row>
      <xdr:rowOff>65112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93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113389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7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162624</xdr:rowOff>
    </xdr:from>
    <xdr:to>
      <xdr:col>112</xdr:col>
      <xdr:colOff>38100</xdr:colOff>
      <xdr:row>76</xdr:row>
      <xdr:rowOff>92774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83901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111798</xdr:rowOff>
    </xdr:from>
    <xdr:to>
      <xdr:col>107</xdr:col>
      <xdr:colOff>101600</xdr:colOff>
      <xdr:row>77</xdr:row>
      <xdr:rowOff>41948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33075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3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25502</xdr:rowOff>
    </xdr:from>
    <xdr:to>
      <xdr:col>102</xdr:col>
      <xdr:colOff>165100</xdr:colOff>
      <xdr:row>77</xdr:row>
      <xdr:rowOff>127102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2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118229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1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138773</xdr:rowOff>
    </xdr:from>
    <xdr:to>
      <xdr:col>98</xdr:col>
      <xdr:colOff>38100</xdr:colOff>
      <xdr:row>77</xdr:row>
      <xdr:rowOff>68923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60050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6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の性質別歳出においては、類似団体内で高順位で推移しているものは物件費である。本市は公共施設における維持管理・運営経費、借地料等の物件費に占める割合が依然として大きいため、性質別では物件費が他の費目と比べ、高い傾向にある。</a:t>
          </a:r>
          <a:endParaRPr lang="ja-JP" altLang="ja-JP" sz="1050">
            <a:effectLst/>
          </a:endParaRPr>
        </a:p>
        <a:p>
          <a:r>
            <a:rPr kumimoji="1" lang="ja-JP" altLang="ja-JP" sz="1050">
              <a:solidFill>
                <a:schemeClr val="dk1"/>
              </a:solidFill>
              <a:effectLst/>
              <a:latin typeface="+mn-lt"/>
              <a:ea typeface="+mn-ea"/>
              <a:cs typeface="+mn-cs"/>
            </a:rPr>
            <a:t>　普通建設事業費は、単独事業として</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5</a:t>
          </a:r>
          <a:r>
            <a:rPr kumimoji="1" lang="ja-JP" altLang="en-US" sz="1050">
              <a:solidFill>
                <a:schemeClr val="dk1"/>
              </a:solidFill>
              <a:effectLst/>
              <a:latin typeface="+mn-lt"/>
              <a:ea typeface="+mn-ea"/>
              <a:cs typeface="+mn-cs"/>
            </a:rPr>
            <a:t>年度に</a:t>
          </a:r>
          <a:r>
            <a:rPr kumimoji="1" lang="ja-JP" altLang="ja-JP" sz="1050">
              <a:solidFill>
                <a:schemeClr val="dk1"/>
              </a:solidFill>
              <a:effectLst/>
              <a:latin typeface="+mn-lt"/>
              <a:ea typeface="+mn-ea"/>
              <a:cs typeface="+mn-cs"/>
            </a:rPr>
            <a:t>文化勤労会館整備事業、雨水対策事業や道路橋りょう新設改良事業など</a:t>
          </a:r>
          <a:r>
            <a:rPr kumimoji="1" lang="ja-JP" altLang="en-US" sz="1050">
              <a:solidFill>
                <a:schemeClr val="dk1"/>
              </a:solidFill>
              <a:effectLst/>
              <a:latin typeface="+mn-lt"/>
              <a:ea typeface="+mn-ea"/>
              <a:cs typeface="+mn-cs"/>
            </a:rPr>
            <a:t>が完了し、令和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年度は前年ほど工事が多くなかったため</a:t>
          </a:r>
          <a:r>
            <a:rPr kumimoji="1" lang="ja-JP" altLang="ja-JP" sz="1050">
              <a:solidFill>
                <a:schemeClr val="dk1"/>
              </a:solidFill>
              <a:effectLst/>
              <a:latin typeface="+mn-lt"/>
              <a:ea typeface="+mn-ea"/>
              <a:cs typeface="+mn-cs"/>
            </a:rPr>
            <a:t>、住民一人当たりのコストが</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しているものの、新規整備に係るコストは</a:t>
          </a:r>
          <a:r>
            <a:rPr kumimoji="1" lang="ja-JP" altLang="en-US" sz="1050">
              <a:solidFill>
                <a:schemeClr val="dk1"/>
              </a:solidFill>
              <a:effectLst/>
              <a:latin typeface="+mn-lt"/>
              <a:ea typeface="+mn-ea"/>
              <a:cs typeface="+mn-cs"/>
            </a:rPr>
            <a:t>防災行政無線デジタル化整備工事等により増加したものの、他団体と比べ</a:t>
          </a:r>
          <a:r>
            <a:rPr kumimoji="1" lang="ja-JP" altLang="ja-JP" sz="1050">
              <a:solidFill>
                <a:schemeClr val="dk1"/>
              </a:solidFill>
              <a:effectLst/>
              <a:latin typeface="+mn-lt"/>
              <a:ea typeface="+mn-ea"/>
              <a:cs typeface="+mn-cs"/>
            </a:rPr>
            <a:t>依然として低い状況にある。</a:t>
          </a:r>
          <a:endParaRPr lang="ja-JP" altLang="ja-JP" sz="1050">
            <a:effectLst/>
          </a:endParaRPr>
        </a:p>
        <a:p>
          <a:r>
            <a:rPr kumimoji="1" lang="ja-JP" altLang="ja-JP" sz="1050">
              <a:solidFill>
                <a:schemeClr val="dk1"/>
              </a:solidFill>
              <a:effectLst/>
              <a:latin typeface="+mn-lt"/>
              <a:ea typeface="+mn-ea"/>
              <a:cs typeface="+mn-cs"/>
            </a:rPr>
            <a:t>　同様に、維持補修費に係る住民一人当たりのコストについても、各公共施設において修繕を実施しているものの変わらず低い状況である。今後も財政状況を鑑み、優先度に応じた予算措置としているため、ほぼ横ばいで推移していくものと見込まれる。</a:t>
          </a:r>
          <a:endParaRPr lang="ja-JP" altLang="ja-JP" sz="1050">
            <a:effectLst/>
          </a:endParaRPr>
        </a:p>
        <a:p>
          <a:r>
            <a:rPr kumimoji="1" lang="ja-JP" altLang="ja-JP" sz="1050">
              <a:solidFill>
                <a:schemeClr val="dk1"/>
              </a:solidFill>
              <a:effectLst/>
              <a:latin typeface="+mn-lt"/>
              <a:ea typeface="+mn-ea"/>
              <a:cs typeface="+mn-cs"/>
            </a:rPr>
            <a:t>　なお、扶助費は、住民一人当たりコストが前年度より増加しているが、これは、障害サービス費・児童通所サービス費におけるサービス利用件数・人数が増えたことなどによる。今後も上記サービス費のほか、医療費、生活保護費、保育給付費についても上昇傾向にあるため、扶助費の上昇傾向は続いていくものと見込まれる。</a:t>
          </a:r>
          <a:endParaRPr lang="ja-JP" altLang="ja-JP" sz="105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85,843
83,297
18.37
33,708,273
32,082,721
1,555,855
19,944,867
24,956,560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26772</xdr:rowOff>
    </xdr:from>
    <xdr:to>
      <xdr:col>24</xdr:col>
      <xdr:colOff>63500</xdr:colOff>
      <xdr:row>36</xdr:row>
      <xdr:rowOff>103581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98972"/>
          <a:ext cx="8382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26772</xdr:rowOff>
    </xdr:from>
    <xdr:to>
      <xdr:col>19</xdr:col>
      <xdr:colOff>177800</xdr:colOff>
      <xdr:row>36</xdr:row>
      <xdr:rowOff>101752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98972"/>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101752</xdr:rowOff>
    </xdr:from>
    <xdr:to>
      <xdr:col>15</xdr:col>
      <xdr:colOff>50800</xdr:colOff>
      <xdr:row>36</xdr:row>
      <xdr:rowOff>154331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73952"/>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142443</xdr:rowOff>
    </xdr:from>
    <xdr:to>
      <xdr:col>10</xdr:col>
      <xdr:colOff>114300</xdr:colOff>
      <xdr:row>36</xdr:row>
      <xdr:rowOff>154331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14643"/>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52781</xdr:rowOff>
    </xdr:from>
    <xdr:to>
      <xdr:col>24</xdr:col>
      <xdr:colOff>114300</xdr:colOff>
      <xdr:row>36</xdr:row>
      <xdr:rowOff>154381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31208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0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147422</xdr:rowOff>
    </xdr:from>
    <xdr:to>
      <xdr:col>20</xdr:col>
      <xdr:colOff>38100</xdr:colOff>
      <xdr:row>36</xdr:row>
      <xdr:rowOff>77572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68699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50952</xdr:rowOff>
    </xdr:from>
    <xdr:to>
      <xdr:col>15</xdr:col>
      <xdr:colOff>101600</xdr:colOff>
      <xdr:row>36</xdr:row>
      <xdr:rowOff>152552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143679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103531</xdr:rowOff>
    </xdr:from>
    <xdr:to>
      <xdr:col>10</xdr:col>
      <xdr:colOff>165100</xdr:colOff>
      <xdr:row>37</xdr:row>
      <xdr:rowOff>33681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24808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6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91643</xdr:rowOff>
    </xdr:from>
    <xdr:to>
      <xdr:col>6</xdr:col>
      <xdr:colOff>38100</xdr:colOff>
      <xdr:row>37</xdr:row>
      <xdr:rowOff>21793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12920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17954</xdr:rowOff>
    </xdr:from>
    <xdr:to>
      <xdr:col>24</xdr:col>
      <xdr:colOff>63500</xdr:colOff>
      <xdr:row>58</xdr:row>
      <xdr:rowOff>28431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2054"/>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13291</xdr:rowOff>
    </xdr:from>
    <xdr:to>
      <xdr:col>19</xdr:col>
      <xdr:colOff>177800</xdr:colOff>
      <xdr:row>58</xdr:row>
      <xdr:rowOff>28431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7391"/>
          <a:ext cx="889000" cy="1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138270</xdr:rowOff>
    </xdr:from>
    <xdr:to>
      <xdr:col>15</xdr:col>
      <xdr:colOff>50800</xdr:colOff>
      <xdr:row>58</xdr:row>
      <xdr:rowOff>13291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0920"/>
          <a:ext cx="889000" cy="4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83471</xdr:rowOff>
    </xdr:from>
    <xdr:to>
      <xdr:col>10</xdr:col>
      <xdr:colOff>114300</xdr:colOff>
      <xdr:row>57</xdr:row>
      <xdr:rowOff>138270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70321"/>
          <a:ext cx="889000" cy="74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102381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84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138604</xdr:rowOff>
    </xdr:from>
    <xdr:to>
      <xdr:col>24</xdr:col>
      <xdr:colOff>114300</xdr:colOff>
      <xdr:row>58</xdr:row>
      <xdr:rowOff>68754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53531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149081</xdr:rowOff>
    </xdr:from>
    <xdr:to>
      <xdr:col>20</xdr:col>
      <xdr:colOff>38100</xdr:colOff>
      <xdr:row>58</xdr:row>
      <xdr:rowOff>79231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70358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133941</xdr:rowOff>
    </xdr:from>
    <xdr:to>
      <xdr:col>15</xdr:col>
      <xdr:colOff>101600</xdr:colOff>
      <xdr:row>58</xdr:row>
      <xdr:rowOff>64091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55218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87470</xdr:rowOff>
    </xdr:from>
    <xdr:to>
      <xdr:col>10</xdr:col>
      <xdr:colOff>165100</xdr:colOff>
      <xdr:row>58</xdr:row>
      <xdr:rowOff>17620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32671</xdr:rowOff>
    </xdr:from>
    <xdr:to>
      <xdr:col>6</xdr:col>
      <xdr:colOff>38100</xdr:colOff>
      <xdr:row>53</xdr:row>
      <xdr:rowOff>134271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1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125398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1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48854</xdr:rowOff>
    </xdr:from>
    <xdr:to>
      <xdr:col>24</xdr:col>
      <xdr:colOff>63500</xdr:colOff>
      <xdr:row>78</xdr:row>
      <xdr:rowOff>5759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50504"/>
          <a:ext cx="838200" cy="12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5759</xdr:rowOff>
    </xdr:from>
    <xdr:to>
      <xdr:col>19</xdr:col>
      <xdr:colOff>177800</xdr:colOff>
      <xdr:row>78</xdr:row>
      <xdr:rowOff>106617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78859"/>
          <a:ext cx="8890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12653</xdr:rowOff>
    </xdr:from>
    <xdr:to>
      <xdr:col>15</xdr:col>
      <xdr:colOff>50800</xdr:colOff>
      <xdr:row>78</xdr:row>
      <xdr:rowOff>106617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85753"/>
          <a:ext cx="889000" cy="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12653</xdr:rowOff>
    </xdr:from>
    <xdr:to>
      <xdr:col>10</xdr:col>
      <xdr:colOff>114300</xdr:colOff>
      <xdr:row>79</xdr:row>
      <xdr:rowOff>14793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85753"/>
          <a:ext cx="889000" cy="17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85635</xdr:rowOff>
    </xdr:from>
    <xdr:to>
      <xdr:col>6</xdr:col>
      <xdr:colOff>38100</xdr:colOff>
      <xdr:row>79</xdr:row>
      <xdr:rowOff>15785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5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169504</xdr:rowOff>
    </xdr:from>
    <xdr:to>
      <xdr:col>24</xdr:col>
      <xdr:colOff>114300</xdr:colOff>
      <xdr:row>77</xdr:row>
      <xdr:rowOff>99654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9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147931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7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126409</xdr:rowOff>
    </xdr:from>
    <xdr:to>
      <xdr:col>20</xdr:col>
      <xdr:colOff>38100</xdr:colOff>
      <xdr:row>78</xdr:row>
      <xdr:rowOff>56559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2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47686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2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55817</xdr:rowOff>
    </xdr:from>
    <xdr:to>
      <xdr:col>15</xdr:col>
      <xdr:colOff>101600</xdr:colOff>
      <xdr:row>78</xdr:row>
      <xdr:rowOff>157417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148544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2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133303</xdr:rowOff>
    </xdr:from>
    <xdr:to>
      <xdr:col>10</xdr:col>
      <xdr:colOff>165100</xdr:colOff>
      <xdr:row>78</xdr:row>
      <xdr:rowOff>63453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3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54580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2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135443</xdr:rowOff>
    </xdr:from>
    <xdr:to>
      <xdr:col>6</xdr:col>
      <xdr:colOff>38100</xdr:colOff>
      <xdr:row>79</xdr:row>
      <xdr:rowOff>65593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0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56720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0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100053</xdr:rowOff>
    </xdr:from>
    <xdr:to>
      <xdr:col>24</xdr:col>
      <xdr:colOff>63500</xdr:colOff>
      <xdr:row>98</xdr:row>
      <xdr:rowOff>104674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02153"/>
          <a:ext cx="838200" cy="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94033</xdr:rowOff>
    </xdr:from>
    <xdr:to>
      <xdr:col>19</xdr:col>
      <xdr:colOff>177800</xdr:colOff>
      <xdr:row>98</xdr:row>
      <xdr:rowOff>100053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96133"/>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79484</xdr:rowOff>
    </xdr:from>
    <xdr:to>
      <xdr:col>15</xdr:col>
      <xdr:colOff>50800</xdr:colOff>
      <xdr:row>98</xdr:row>
      <xdr:rowOff>94033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81584"/>
          <a:ext cx="889000" cy="1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79484</xdr:rowOff>
    </xdr:from>
    <xdr:to>
      <xdr:col>10</xdr:col>
      <xdr:colOff>114300</xdr:colOff>
      <xdr:row>98</xdr:row>
      <xdr:rowOff>100719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1584"/>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53874</xdr:rowOff>
    </xdr:from>
    <xdr:to>
      <xdr:col>24</xdr:col>
      <xdr:colOff>114300</xdr:colOff>
      <xdr:row>98</xdr:row>
      <xdr:rowOff>155474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49253</xdr:rowOff>
    </xdr:from>
    <xdr:to>
      <xdr:col>20</xdr:col>
      <xdr:colOff>38100</xdr:colOff>
      <xdr:row>98</xdr:row>
      <xdr:rowOff>150853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141980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43233</xdr:rowOff>
    </xdr:from>
    <xdr:to>
      <xdr:col>15</xdr:col>
      <xdr:colOff>101600</xdr:colOff>
      <xdr:row>98</xdr:row>
      <xdr:rowOff>144833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135960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28684</xdr:rowOff>
    </xdr:from>
    <xdr:to>
      <xdr:col>10</xdr:col>
      <xdr:colOff>165100</xdr:colOff>
      <xdr:row>98</xdr:row>
      <xdr:rowOff>130284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121411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49919</xdr:rowOff>
    </xdr:from>
    <xdr:to>
      <xdr:col>6</xdr:col>
      <xdr:colOff>38100</xdr:colOff>
      <xdr:row>98</xdr:row>
      <xdr:rowOff>151519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142646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30480</xdr:rowOff>
    </xdr:from>
    <xdr:to>
      <xdr:col>55</xdr:col>
      <xdr:colOff>0</xdr:colOff>
      <xdr:row>39</xdr:row>
      <xdr:rowOff>30607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17030"/>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30480</xdr:rowOff>
    </xdr:from>
    <xdr:to>
      <xdr:col>50</xdr:col>
      <xdr:colOff>114300</xdr:colOff>
      <xdr:row>39</xdr:row>
      <xdr:rowOff>30607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1703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29972</xdr:rowOff>
    </xdr:from>
    <xdr:to>
      <xdr:col>45</xdr:col>
      <xdr:colOff>177800</xdr:colOff>
      <xdr:row>39</xdr:row>
      <xdr:rowOff>30607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16522"/>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27432</xdr:rowOff>
    </xdr:from>
    <xdr:to>
      <xdr:col>41</xdr:col>
      <xdr:colOff>50800</xdr:colOff>
      <xdr:row>39</xdr:row>
      <xdr:rowOff>29972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13982"/>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151257</xdr:rowOff>
    </xdr:from>
    <xdr:to>
      <xdr:col>55</xdr:col>
      <xdr:colOff>50800</xdr:colOff>
      <xdr:row>39</xdr:row>
      <xdr:rowOff>81407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66184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151130</xdr:rowOff>
    </xdr:from>
    <xdr:to>
      <xdr:col>50</xdr:col>
      <xdr:colOff>165100</xdr:colOff>
      <xdr:row>39</xdr:row>
      <xdr:rowOff>81280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72407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58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151257</xdr:rowOff>
    </xdr:from>
    <xdr:to>
      <xdr:col>46</xdr:col>
      <xdr:colOff>38100</xdr:colOff>
      <xdr:row>39</xdr:row>
      <xdr:rowOff>81407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72534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59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150622</xdr:rowOff>
    </xdr:from>
    <xdr:to>
      <xdr:col>41</xdr:col>
      <xdr:colOff>101600</xdr:colOff>
      <xdr:row>39</xdr:row>
      <xdr:rowOff>80772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71899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58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148082</xdr:rowOff>
    </xdr:from>
    <xdr:to>
      <xdr:col>36</xdr:col>
      <xdr:colOff>165100</xdr:colOff>
      <xdr:row>39</xdr:row>
      <xdr:rowOff>78232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69359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55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93714</xdr:rowOff>
    </xdr:from>
    <xdr:to>
      <xdr:col>55</xdr:col>
      <xdr:colOff>0</xdr:colOff>
      <xdr:row>58</xdr:row>
      <xdr:rowOff>101029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37814"/>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93714</xdr:rowOff>
    </xdr:from>
    <xdr:to>
      <xdr:col>50</xdr:col>
      <xdr:colOff>114300</xdr:colOff>
      <xdr:row>58</xdr:row>
      <xdr:rowOff>95161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37814"/>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95161</xdr:rowOff>
    </xdr:from>
    <xdr:to>
      <xdr:col>45</xdr:col>
      <xdr:colOff>177800</xdr:colOff>
      <xdr:row>58</xdr:row>
      <xdr:rowOff>114592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39261"/>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114592</xdr:rowOff>
    </xdr:from>
    <xdr:to>
      <xdr:col>41</xdr:col>
      <xdr:colOff>50800</xdr:colOff>
      <xdr:row>58</xdr:row>
      <xdr:rowOff>128232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58692"/>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141647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50229</xdr:rowOff>
    </xdr:from>
    <xdr:to>
      <xdr:col>55</xdr:col>
      <xdr:colOff>50800</xdr:colOff>
      <xdr:row>58</xdr:row>
      <xdr:rowOff>151829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9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136606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42914</xdr:rowOff>
    </xdr:from>
    <xdr:to>
      <xdr:col>50</xdr:col>
      <xdr:colOff>165100</xdr:colOff>
      <xdr:row>58</xdr:row>
      <xdr:rowOff>144514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135641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7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44361</xdr:rowOff>
    </xdr:from>
    <xdr:to>
      <xdr:col>46</xdr:col>
      <xdr:colOff>38100</xdr:colOff>
      <xdr:row>58</xdr:row>
      <xdr:rowOff>145961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137088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63792</xdr:rowOff>
    </xdr:from>
    <xdr:to>
      <xdr:col>41</xdr:col>
      <xdr:colOff>101600</xdr:colOff>
      <xdr:row>58</xdr:row>
      <xdr:rowOff>165392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156519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0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77432</xdr:rowOff>
    </xdr:from>
    <xdr:to>
      <xdr:col>36</xdr:col>
      <xdr:colOff>165100</xdr:colOff>
      <xdr:row>59</xdr:row>
      <xdr:rowOff>7582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170159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1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26924</xdr:rowOff>
    </xdr:from>
    <xdr:to>
      <xdr:col>55</xdr:col>
      <xdr:colOff>0</xdr:colOff>
      <xdr:row>78</xdr:row>
      <xdr:rowOff>123546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00024"/>
          <a:ext cx="838200" cy="9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157950</xdr:rowOff>
    </xdr:from>
    <xdr:to>
      <xdr:col>50</xdr:col>
      <xdr:colOff>114300</xdr:colOff>
      <xdr:row>78</xdr:row>
      <xdr:rowOff>26924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59600"/>
          <a:ext cx="88900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157950</xdr:rowOff>
    </xdr:from>
    <xdr:to>
      <xdr:col>45</xdr:col>
      <xdr:colOff>177800</xdr:colOff>
      <xdr:row>78</xdr:row>
      <xdr:rowOff>23076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596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98171</xdr:rowOff>
    </xdr:from>
    <xdr:to>
      <xdr:col>41</xdr:col>
      <xdr:colOff>50800</xdr:colOff>
      <xdr:row>78</xdr:row>
      <xdr:rowOff>23076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99821"/>
          <a:ext cx="889000" cy="9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79735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72746</xdr:rowOff>
    </xdr:from>
    <xdr:to>
      <xdr:col>55</xdr:col>
      <xdr:colOff>50800</xdr:colOff>
      <xdr:row>79</xdr:row>
      <xdr:rowOff>2896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159123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147574</xdr:rowOff>
    </xdr:from>
    <xdr:to>
      <xdr:col>50</xdr:col>
      <xdr:colOff>165100</xdr:colOff>
      <xdr:row>78</xdr:row>
      <xdr:rowOff>77724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68851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107150</xdr:rowOff>
    </xdr:from>
    <xdr:to>
      <xdr:col>46</xdr:col>
      <xdr:colOff>38100</xdr:colOff>
      <xdr:row>78</xdr:row>
      <xdr:rowOff>37300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28427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143726</xdr:rowOff>
    </xdr:from>
    <xdr:to>
      <xdr:col>41</xdr:col>
      <xdr:colOff>101600</xdr:colOff>
      <xdr:row>78</xdr:row>
      <xdr:rowOff>73876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65003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3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47371</xdr:rowOff>
    </xdr:from>
    <xdr:to>
      <xdr:col>36</xdr:col>
      <xdr:colOff>165100</xdr:colOff>
      <xdr:row>77</xdr:row>
      <xdr:rowOff>148971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140098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4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26448</xdr:rowOff>
    </xdr:from>
    <xdr:to>
      <xdr:col>55</xdr:col>
      <xdr:colOff>0</xdr:colOff>
      <xdr:row>98</xdr:row>
      <xdr:rowOff>48450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28548"/>
          <a:ext cx="838200" cy="2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48450</xdr:rowOff>
    </xdr:from>
    <xdr:to>
      <xdr:col>50</xdr:col>
      <xdr:colOff>114300</xdr:colOff>
      <xdr:row>98</xdr:row>
      <xdr:rowOff>89046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50550"/>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89046</xdr:rowOff>
    </xdr:from>
    <xdr:to>
      <xdr:col>45</xdr:col>
      <xdr:colOff>177800</xdr:colOff>
      <xdr:row>98</xdr:row>
      <xdr:rowOff>111982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91146"/>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144824</xdr:rowOff>
    </xdr:from>
    <xdr:to>
      <xdr:col>41</xdr:col>
      <xdr:colOff>50800</xdr:colOff>
      <xdr:row>98</xdr:row>
      <xdr:rowOff>111982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75474"/>
          <a:ext cx="889000" cy="1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153592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147098</xdr:rowOff>
    </xdr:from>
    <xdr:to>
      <xdr:col>55</xdr:col>
      <xdr:colOff>50800</xdr:colOff>
      <xdr:row>98</xdr:row>
      <xdr:rowOff>77248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125525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5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169100</xdr:rowOff>
    </xdr:from>
    <xdr:to>
      <xdr:col>50</xdr:col>
      <xdr:colOff>165100</xdr:colOff>
      <xdr:row>98</xdr:row>
      <xdr:rowOff>99250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90377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9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38246</xdr:rowOff>
    </xdr:from>
    <xdr:to>
      <xdr:col>46</xdr:col>
      <xdr:colOff>38100</xdr:colOff>
      <xdr:row>98</xdr:row>
      <xdr:rowOff>139846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130973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3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61182</xdr:rowOff>
    </xdr:from>
    <xdr:to>
      <xdr:col>41</xdr:col>
      <xdr:colOff>101600</xdr:colOff>
      <xdr:row>98</xdr:row>
      <xdr:rowOff>162782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153909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5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94024</xdr:rowOff>
    </xdr:from>
    <xdr:to>
      <xdr:col>36</xdr:col>
      <xdr:colOff>165100</xdr:colOff>
      <xdr:row>98</xdr:row>
      <xdr:rowOff>24174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15301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1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127127</xdr:rowOff>
    </xdr:from>
    <xdr:to>
      <xdr:col>85</xdr:col>
      <xdr:colOff>127000</xdr:colOff>
      <xdr:row>38</xdr:row>
      <xdr:rowOff>12560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70777"/>
          <a:ext cx="8382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11608</xdr:rowOff>
    </xdr:from>
    <xdr:to>
      <xdr:col>81</xdr:col>
      <xdr:colOff>50800</xdr:colOff>
      <xdr:row>38</xdr:row>
      <xdr:rowOff>12560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2670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7703</xdr:rowOff>
    </xdr:from>
    <xdr:to>
      <xdr:col>76</xdr:col>
      <xdr:colOff>114300</xdr:colOff>
      <xdr:row>38</xdr:row>
      <xdr:rowOff>11608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22803"/>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7703</xdr:rowOff>
    </xdr:from>
    <xdr:to>
      <xdr:col>71</xdr:col>
      <xdr:colOff>177800</xdr:colOff>
      <xdr:row>38</xdr:row>
      <xdr:rowOff>9722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22803"/>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131760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76327</xdr:rowOff>
    </xdr:from>
    <xdr:to>
      <xdr:col>85</xdr:col>
      <xdr:colOff>177800</xdr:colOff>
      <xdr:row>38</xdr:row>
      <xdr:rowOff>6477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162704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3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133210</xdr:rowOff>
    </xdr:from>
    <xdr:to>
      <xdr:col>81</xdr:col>
      <xdr:colOff>101600</xdr:colOff>
      <xdr:row>38</xdr:row>
      <xdr:rowOff>63360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54487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132258</xdr:rowOff>
    </xdr:from>
    <xdr:to>
      <xdr:col>76</xdr:col>
      <xdr:colOff>165100</xdr:colOff>
      <xdr:row>38</xdr:row>
      <xdr:rowOff>62408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53535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128353</xdr:rowOff>
    </xdr:from>
    <xdr:to>
      <xdr:col>72</xdr:col>
      <xdr:colOff>38100</xdr:colOff>
      <xdr:row>38</xdr:row>
      <xdr:rowOff>58503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7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49630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130372</xdr:rowOff>
    </xdr:from>
    <xdr:to>
      <xdr:col>67</xdr:col>
      <xdr:colOff>101600</xdr:colOff>
      <xdr:row>38</xdr:row>
      <xdr:rowOff>60522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51649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14491</xdr:rowOff>
    </xdr:from>
    <xdr:to>
      <xdr:col>85</xdr:col>
      <xdr:colOff>127000</xdr:colOff>
      <xdr:row>58</xdr:row>
      <xdr:rowOff>75324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58591"/>
          <a:ext cx="8382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14491</xdr:rowOff>
    </xdr:from>
    <xdr:to>
      <xdr:col>81</xdr:col>
      <xdr:colOff>50800</xdr:colOff>
      <xdr:row>58</xdr:row>
      <xdr:rowOff>52883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58591"/>
          <a:ext cx="889000" cy="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52883</xdr:rowOff>
    </xdr:from>
    <xdr:to>
      <xdr:col>76</xdr:col>
      <xdr:colOff>114300</xdr:colOff>
      <xdr:row>58</xdr:row>
      <xdr:rowOff>100940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96983"/>
          <a:ext cx="889000" cy="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43307</xdr:rowOff>
    </xdr:from>
    <xdr:to>
      <xdr:col>71</xdr:col>
      <xdr:colOff>177800</xdr:colOff>
      <xdr:row>58</xdr:row>
      <xdr:rowOff>100940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87407"/>
          <a:ext cx="889000" cy="5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24524</xdr:rowOff>
    </xdr:from>
    <xdr:to>
      <xdr:col>85</xdr:col>
      <xdr:colOff>177800</xdr:colOff>
      <xdr:row>58</xdr:row>
      <xdr:rowOff>126124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6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2951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4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135141</xdr:rowOff>
    </xdr:from>
    <xdr:to>
      <xdr:col>81</xdr:col>
      <xdr:colOff>101600</xdr:colOff>
      <xdr:row>58</xdr:row>
      <xdr:rowOff>65291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0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56418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0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2083</xdr:rowOff>
    </xdr:from>
    <xdr:to>
      <xdr:col>76</xdr:col>
      <xdr:colOff>165100</xdr:colOff>
      <xdr:row>58</xdr:row>
      <xdr:rowOff>103683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94810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50140</xdr:rowOff>
    </xdr:from>
    <xdr:to>
      <xdr:col>72</xdr:col>
      <xdr:colOff>38100</xdr:colOff>
      <xdr:row>58</xdr:row>
      <xdr:rowOff>151740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142867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163957</xdr:rowOff>
    </xdr:from>
    <xdr:to>
      <xdr:col>67</xdr:col>
      <xdr:colOff>101600</xdr:colOff>
      <xdr:row>58</xdr:row>
      <xdr:rowOff>94107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85234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2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119234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124752</xdr:rowOff>
    </xdr:from>
    <xdr:to>
      <xdr:col>85</xdr:col>
      <xdr:colOff>127000</xdr:colOff>
      <xdr:row>96</xdr:row>
      <xdr:rowOff>124867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83952"/>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122796</xdr:rowOff>
    </xdr:from>
    <xdr:to>
      <xdr:col>81</xdr:col>
      <xdr:colOff>50800</xdr:colOff>
      <xdr:row>96</xdr:row>
      <xdr:rowOff>124752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81996"/>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122796</xdr:rowOff>
    </xdr:from>
    <xdr:to>
      <xdr:col>76</xdr:col>
      <xdr:colOff>114300</xdr:colOff>
      <xdr:row>96</xdr:row>
      <xdr:rowOff>127457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81996"/>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127457</xdr:rowOff>
    </xdr:from>
    <xdr:to>
      <xdr:col>71</xdr:col>
      <xdr:colOff>177800</xdr:colOff>
      <xdr:row>96</xdr:row>
      <xdr:rowOff>158268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86657"/>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121860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74067</xdr:rowOff>
    </xdr:from>
    <xdr:to>
      <xdr:col>85</xdr:col>
      <xdr:colOff>177800</xdr:colOff>
      <xdr:row>97</xdr:row>
      <xdr:rowOff>4217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52494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73952</xdr:rowOff>
    </xdr:from>
    <xdr:to>
      <xdr:col>81</xdr:col>
      <xdr:colOff>101600</xdr:colOff>
      <xdr:row>97</xdr:row>
      <xdr:rowOff>4102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166679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2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71996</xdr:rowOff>
    </xdr:from>
    <xdr:to>
      <xdr:col>76</xdr:col>
      <xdr:colOff>165100</xdr:colOff>
      <xdr:row>97</xdr:row>
      <xdr:rowOff>2146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164723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2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76657</xdr:rowOff>
    </xdr:from>
    <xdr:to>
      <xdr:col>72</xdr:col>
      <xdr:colOff>38100</xdr:colOff>
      <xdr:row>97</xdr:row>
      <xdr:rowOff>6807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169384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107468</xdr:rowOff>
    </xdr:from>
    <xdr:to>
      <xdr:col>67</xdr:col>
      <xdr:colOff>101600</xdr:colOff>
      <xdr:row>97</xdr:row>
      <xdr:rowOff>37618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28745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市民活動センター整備工事があり</a:t>
          </a:r>
          <a:r>
            <a:rPr kumimoji="1" lang="ja-JP" altLang="ja-JP" sz="1100">
              <a:solidFill>
                <a:schemeClr val="dk1"/>
              </a:solidFill>
              <a:effectLst/>
              <a:latin typeface="+mn-lt"/>
              <a:ea typeface="+mn-ea"/>
              <a:cs typeface="+mn-cs"/>
            </a:rPr>
            <a:t>、総務費における住民一人当たりコストが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が、他団体と比較すると低い割合で推移している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増加した項目としては、</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費と</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費が挙げられ、とりわけ民生費においては障害福祉サービス費、子ども医療費、生活保護費、児童通所サービス費の増により、住民一人当たりコストが</a:t>
          </a:r>
          <a:r>
            <a:rPr kumimoji="1" lang="en-US" altLang="ja-JP" sz="1100">
              <a:solidFill>
                <a:schemeClr val="dk1"/>
              </a:solidFill>
              <a:effectLst/>
              <a:latin typeface="+mn-lt"/>
              <a:ea typeface="+mn-ea"/>
              <a:cs typeface="+mn-cs"/>
            </a:rPr>
            <a:t>14,037</a:t>
          </a:r>
          <a:r>
            <a:rPr kumimoji="1" lang="ja-JP" altLang="ja-JP" sz="1100">
              <a:solidFill>
                <a:schemeClr val="dk1"/>
              </a:solidFill>
              <a:effectLst/>
              <a:latin typeface="+mn-lt"/>
              <a:ea typeface="+mn-ea"/>
              <a:cs typeface="+mn-cs"/>
            </a:rPr>
            <a:t>円もの大幅増となった。</a:t>
          </a:r>
          <a:endParaRPr lang="ja-JP" altLang="ja-JP" sz="1400">
            <a:effectLst/>
          </a:endParaRPr>
        </a:p>
        <a:p>
          <a:r>
            <a:rPr kumimoji="1" lang="ja-JP" altLang="ja-JP" sz="1100">
              <a:solidFill>
                <a:schemeClr val="dk1"/>
              </a:solidFill>
              <a:effectLst/>
              <a:latin typeface="+mn-lt"/>
              <a:ea typeface="+mn-ea"/>
              <a:cs typeface="+mn-cs"/>
            </a:rPr>
            <a:t>　目的別歳出における住民一人当たりコストは、すべての費目において類似団体平均を下回っているが、類似団体内の順位が比較的高い公債費については、現状は合併特例債をはじめとした元利償還のピーク</a:t>
          </a:r>
          <a:r>
            <a:rPr kumimoji="1" lang="ja-JP" altLang="en-US" sz="1100">
              <a:solidFill>
                <a:schemeClr val="dk1"/>
              </a:solidFill>
              <a:effectLst/>
              <a:latin typeface="+mn-lt"/>
              <a:ea typeface="+mn-ea"/>
              <a:cs typeface="+mn-cs"/>
            </a:rPr>
            <a:t>を越えつつあるため</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減少傾向になると</a:t>
          </a:r>
          <a:r>
            <a:rPr kumimoji="1" lang="ja-JP" altLang="ja-JP" sz="1100">
              <a:solidFill>
                <a:schemeClr val="dk1"/>
              </a:solidFill>
              <a:effectLst/>
              <a:latin typeface="+mn-lt"/>
              <a:ea typeface="+mn-ea"/>
              <a:cs typeface="+mn-cs"/>
            </a:rPr>
            <a:t>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財政調整基金残高については、主に決算剰余金の増加に伴い、基金への直接編入額が増加したこともあり、前年度から約</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億円の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となったが、一方で標準財政規模比では</a:t>
          </a:r>
          <a:r>
            <a:rPr kumimoji="1" lang="en-US" altLang="ja-JP" sz="1000">
              <a:solidFill>
                <a:schemeClr val="dk1"/>
              </a:solidFill>
              <a:effectLst/>
              <a:latin typeface="+mn-lt"/>
              <a:ea typeface="+mn-ea"/>
              <a:cs typeface="+mn-cs"/>
            </a:rPr>
            <a:t>1.00</a:t>
          </a:r>
          <a:r>
            <a:rPr kumimoji="1" lang="ja-JP" altLang="ja-JP" sz="1000">
              <a:solidFill>
                <a:schemeClr val="dk1"/>
              </a:solidFill>
              <a:effectLst/>
              <a:latin typeface="+mn-lt"/>
              <a:ea typeface="+mn-ea"/>
              <a:cs typeface="+mn-cs"/>
            </a:rPr>
            <a:t>ポイントの減となった。</a:t>
          </a:r>
          <a:endParaRPr lang="ja-JP" altLang="ja-JP" sz="1000">
            <a:effectLst/>
          </a:endParaRPr>
        </a:p>
        <a:p>
          <a:r>
            <a:rPr kumimoji="1" lang="ja-JP" altLang="ja-JP" sz="1000">
              <a:solidFill>
                <a:schemeClr val="dk1"/>
              </a:solidFill>
              <a:effectLst/>
              <a:latin typeface="+mn-lt"/>
              <a:ea typeface="+mn-ea"/>
              <a:cs typeface="+mn-cs"/>
            </a:rPr>
            <a:t>　また、実質収支額は</a:t>
          </a:r>
          <a:r>
            <a:rPr kumimoji="1" lang="en-US" altLang="ja-JP" sz="1000">
              <a:solidFill>
                <a:schemeClr val="dk1"/>
              </a:solidFill>
              <a:effectLst/>
              <a:latin typeface="+mn-lt"/>
              <a:ea typeface="+mn-ea"/>
              <a:cs typeface="+mn-cs"/>
            </a:rPr>
            <a:t>3.26</a:t>
          </a:r>
          <a:r>
            <a:rPr kumimoji="1" lang="ja-JP" altLang="ja-JP" sz="1000">
              <a:solidFill>
                <a:schemeClr val="dk1"/>
              </a:solidFill>
              <a:effectLst/>
              <a:latin typeface="+mn-lt"/>
              <a:ea typeface="+mn-ea"/>
              <a:cs typeface="+mn-cs"/>
            </a:rPr>
            <a:t>ポイントの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で、主に</a:t>
          </a:r>
          <a:r>
            <a:rPr kumimoji="1" lang="ja-JP" altLang="en-US" sz="1000">
              <a:solidFill>
                <a:schemeClr val="dk1"/>
              </a:solidFill>
              <a:effectLst/>
              <a:latin typeface="+mn-lt"/>
              <a:ea typeface="+mn-ea"/>
              <a:cs typeface="+mn-cs"/>
            </a:rPr>
            <a:t>交付税が増となったことにより歳入が増加したことや、</a:t>
          </a:r>
          <a:r>
            <a:rPr kumimoji="1" lang="ja-JP" altLang="ja-JP" sz="1000">
              <a:solidFill>
                <a:schemeClr val="dk1"/>
              </a:solidFill>
              <a:effectLst/>
              <a:latin typeface="+mn-lt"/>
              <a:ea typeface="+mn-ea"/>
              <a:cs typeface="+mn-cs"/>
            </a:rPr>
            <a:t>交付税措置のない地方債を借りない方針を維持していることがあげられる。</a:t>
          </a:r>
          <a:endParaRPr lang="ja-JP" altLang="ja-JP" sz="1000">
            <a:effectLst/>
          </a:endParaRPr>
        </a:p>
        <a:p>
          <a:r>
            <a:rPr kumimoji="1" lang="ja-JP" altLang="ja-JP" sz="1000">
              <a:solidFill>
                <a:schemeClr val="dk1"/>
              </a:solidFill>
              <a:effectLst/>
              <a:latin typeface="+mn-lt"/>
              <a:ea typeface="+mn-ea"/>
              <a:cs typeface="+mn-cs"/>
            </a:rPr>
            <a:t>　今後も事務事業の見直しや公共施設の統廃合などの行財政改革を推進し、持続可能な行財政運営に努めていく。</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年度も</a:t>
          </a:r>
          <a:r>
            <a:rPr kumimoji="1" lang="ja-JP" altLang="ja-JP" sz="1100">
              <a:solidFill>
                <a:schemeClr val="dk1"/>
              </a:solidFill>
              <a:effectLst/>
              <a:latin typeface="+mn-lt"/>
              <a:ea typeface="+mn-ea"/>
              <a:cs typeface="+mn-cs"/>
            </a:rPr>
            <a:t>全ての会計において黒字となった。</a:t>
          </a:r>
          <a:endParaRPr lang="ja-JP" altLang="ja-JP" sz="1400">
            <a:effectLst/>
          </a:endParaRPr>
        </a:p>
        <a:p>
          <a:r>
            <a:rPr kumimoji="1" lang="ja-JP" altLang="ja-JP" sz="1100">
              <a:solidFill>
                <a:schemeClr val="dk1"/>
              </a:solidFill>
              <a:effectLst/>
              <a:latin typeface="+mn-lt"/>
              <a:ea typeface="+mn-ea"/>
              <a:cs typeface="+mn-cs"/>
            </a:rPr>
            <a:t>　今後も、歳入欠陥が生じないよう、歳入見込を慎重に行い、健全な財政運営に努める。</a:t>
          </a:r>
          <a:endParaRPr lang="ja-JP" altLang="ja-JP" sz="1400">
            <a:effectLst/>
          </a:endParaRPr>
        </a:p>
        <a:p>
          <a:r>
            <a:rPr kumimoji="1" lang="ja-JP" altLang="ja-JP" sz="1100">
              <a:solidFill>
                <a:schemeClr val="dk1"/>
              </a:solidFill>
              <a:effectLst/>
              <a:latin typeface="+mn-lt"/>
              <a:ea typeface="+mn-ea"/>
              <a:cs typeface="+mn-cs"/>
            </a:rPr>
            <a:t>　一般会計については歳出</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を歳入の増加が上回ったことにより、</a:t>
          </a:r>
          <a:r>
            <a:rPr kumimoji="1" lang="ja-JP" altLang="ja-JP" sz="1100">
              <a:solidFill>
                <a:schemeClr val="dk1"/>
              </a:solidFill>
              <a:effectLst/>
              <a:latin typeface="+mn-lt"/>
              <a:ea typeface="+mn-ea"/>
              <a:cs typeface="+mn-cs"/>
            </a:rPr>
            <a:t>連結実質黒字額が</a:t>
          </a:r>
          <a:r>
            <a:rPr kumimoji="1" lang="ja-JP" altLang="en-US" sz="1100">
              <a:solidFill>
                <a:schemeClr val="dk1"/>
              </a:solidFill>
              <a:effectLst/>
              <a:latin typeface="+mn-lt"/>
              <a:ea typeface="+mn-ea"/>
              <a:cs typeface="+mn-cs"/>
            </a:rPr>
            <a:t>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引き続き毎年作成している財政中期試算を活用し財政の健全化に取り組んでいく。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33708273</v>
      </c>
      <c r="BO4" s="436"/>
      <c r="BP4" s="436"/>
      <c r="BQ4" s="436"/>
      <c r="BR4" s="436"/>
      <c r="BS4" s="436"/>
      <c r="BT4" s="436"/>
      <c r="BU4" s="437"/>
      <c r="BV4" s="435">
        <v>32268550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7.8</v>
      </c>
      <c r="CU4" s="576"/>
      <c r="CV4" s="576"/>
      <c r="CW4" s="576"/>
      <c r="CX4" s="576"/>
      <c r="CY4" s="576"/>
      <c r="CZ4" s="576"/>
      <c r="DA4" s="577"/>
      <c r="DB4" s="575">
        <v>4.5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32082721</v>
      </c>
      <c r="BO5" s="407"/>
      <c r="BP5" s="407"/>
      <c r="BQ5" s="407"/>
      <c r="BR5" s="407"/>
      <c r="BS5" s="407"/>
      <c r="BT5" s="407"/>
      <c r="BU5" s="408"/>
      <c r="BV5" s="406">
        <v>31267222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93.1</v>
      </c>
      <c r="CU5" s="404"/>
      <c r="CV5" s="404"/>
      <c r="CW5" s="404"/>
      <c r="CX5" s="404"/>
      <c r="CY5" s="404"/>
      <c r="CZ5" s="404"/>
      <c r="DA5" s="405"/>
      <c r="DB5" s="403">
        <v>92.8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1625552</v>
      </c>
      <c r="BO6" s="407"/>
      <c r="BP6" s="407"/>
      <c r="BQ6" s="407"/>
      <c r="BR6" s="407"/>
      <c r="BS6" s="407"/>
      <c r="BT6" s="407"/>
      <c r="BU6" s="408"/>
      <c r="BV6" s="406">
        <v>1001328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93.5</v>
      </c>
      <c r="CU6" s="550"/>
      <c r="CV6" s="550"/>
      <c r="CW6" s="550"/>
      <c r="CX6" s="550"/>
      <c r="CY6" s="550"/>
      <c r="CZ6" s="550"/>
      <c r="DA6" s="551"/>
      <c r="DB6" s="549">
        <v>93.6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69697</v>
      </c>
      <c r="BO7" s="407"/>
      <c r="BP7" s="407"/>
      <c r="BQ7" s="407"/>
      <c r="BR7" s="407"/>
      <c r="BS7" s="407"/>
      <c r="BT7" s="407"/>
      <c r="BU7" s="408"/>
      <c r="BV7" s="406">
        <v>127707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19944867</v>
      </c>
      <c r="CU7" s="407"/>
      <c r="CV7" s="407"/>
      <c r="CW7" s="407"/>
      <c r="CX7" s="407"/>
      <c r="CY7" s="407"/>
      <c r="CZ7" s="407"/>
      <c r="DA7" s="408"/>
      <c r="DB7" s="406">
        <v>19238172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1555855</v>
      </c>
      <c r="BO8" s="407"/>
      <c r="BP8" s="407"/>
      <c r="BQ8" s="407"/>
      <c r="BR8" s="407"/>
      <c r="BS8" s="407"/>
      <c r="BT8" s="407"/>
      <c r="BU8" s="408"/>
      <c r="BV8" s="406">
        <v>873621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0.83</v>
      </c>
      <c r="CU8" s="510"/>
      <c r="CV8" s="510"/>
      <c r="CW8" s="510"/>
      <c r="CX8" s="510"/>
      <c r="CY8" s="510"/>
      <c r="CZ8" s="510"/>
      <c r="DA8" s="511"/>
      <c r="DB8" s="509">
        <v>0.83</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86385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682234</v>
      </c>
      <c r="BO9" s="407"/>
      <c r="BP9" s="407"/>
      <c r="BQ9" s="407"/>
      <c r="BR9" s="407"/>
      <c r="BS9" s="407"/>
      <c r="BT9" s="407"/>
      <c r="BU9" s="408"/>
      <c r="BV9" s="406">
        <v>-308779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12.2</v>
      </c>
      <c r="CU9" s="404"/>
      <c r="CV9" s="404"/>
      <c r="CW9" s="404"/>
      <c r="CX9" s="404"/>
      <c r="CY9" s="404"/>
      <c r="CZ9" s="404"/>
      <c r="DA9" s="405"/>
      <c r="DB9" s="403">
        <v>12.6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84133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2586</v>
      </c>
      <c r="BO10" s="407"/>
      <c r="BP10" s="407"/>
      <c r="BQ10" s="407"/>
      <c r="BR10" s="407"/>
      <c r="BS10" s="407"/>
      <c r="BT10" s="407"/>
      <c r="BU10" s="408"/>
      <c r="BV10" s="406">
        <v>596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85843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527863</v>
      </c>
      <c r="BO12" s="407"/>
      <c r="BP12" s="407"/>
      <c r="BQ12" s="407"/>
      <c r="BR12" s="407"/>
      <c r="BS12" s="407"/>
      <c r="BT12" s="407"/>
      <c r="BU12" s="408"/>
      <c r="BV12" s="406">
        <v>499551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83297</v>
      </c>
      <c r="S13" s="494"/>
      <c r="T13" s="494"/>
      <c r="U13" s="494"/>
      <c r="V13" s="495"/>
      <c r="W13" s="496" t="s">
        <v>131</v>
      </c>
      <c r="X13" s="392"/>
      <c r="Y13" s="392"/>
      <c r="Z13" s="392"/>
      <c r="AA13" s="392"/>
      <c r="AB13" s="393"/>
      <c r="AC13" s="359">
        <v>418</v>
      </c>
      <c r="AD13" s="360"/>
      <c r="AE13" s="360"/>
      <c r="AF13" s="360"/>
      <c r="AG13" s="361"/>
      <c r="AH13" s="359">
        <v>520</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156957</v>
      </c>
      <c r="BO13" s="407"/>
      <c r="BP13" s="407"/>
      <c r="BQ13" s="407"/>
      <c r="BR13" s="407"/>
      <c r="BS13" s="407"/>
      <c r="BT13" s="407"/>
      <c r="BU13" s="408"/>
      <c r="BV13" s="406">
        <v>-807734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v>
      </c>
      <c r="CU13" s="404"/>
      <c r="CV13" s="404"/>
      <c r="CW13" s="404"/>
      <c r="CX13" s="404"/>
      <c r="CY13" s="404"/>
      <c r="CZ13" s="404"/>
      <c r="DA13" s="405"/>
      <c r="DB13" s="403">
        <v>5.2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86168</v>
      </c>
      <c r="S14" s="494"/>
      <c r="T14" s="494"/>
      <c r="U14" s="494"/>
      <c r="V14" s="495"/>
      <c r="W14" s="497"/>
      <c r="X14" s="395"/>
      <c r="Y14" s="395"/>
      <c r="Z14" s="395"/>
      <c r="AA14" s="395"/>
      <c r="AB14" s="396"/>
      <c r="AC14" s="486">
        <v>1.1000000000000001</v>
      </c>
      <c r="AD14" s="487"/>
      <c r="AE14" s="487"/>
      <c r="AF14" s="487"/>
      <c r="AG14" s="488"/>
      <c r="AH14" s="486">
        <v>1.3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83804</v>
      </c>
      <c r="S15" s="494"/>
      <c r="T15" s="494"/>
      <c r="U15" s="494"/>
      <c r="V15" s="495"/>
      <c r="W15" s="496" t="s">
        <v>137</v>
      </c>
      <c r="X15" s="392"/>
      <c r="Y15" s="392"/>
      <c r="Z15" s="392"/>
      <c r="AA15" s="392"/>
      <c r="AB15" s="393"/>
      <c r="AC15" s="359">
        <v>11965</v>
      </c>
      <c r="AD15" s="360"/>
      <c r="AE15" s="360"/>
      <c r="AF15" s="360"/>
      <c r="AG15" s="361"/>
      <c r="AH15" s="359">
        <v>12804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13224207</v>
      </c>
      <c r="BO15" s="436"/>
      <c r="BP15" s="436"/>
      <c r="BQ15" s="436"/>
      <c r="BR15" s="436"/>
      <c r="BS15" s="436"/>
      <c r="BT15" s="436"/>
      <c r="BU15" s="437"/>
      <c r="BV15" s="435">
        <v>12978532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30.1</v>
      </c>
      <c r="AD16" s="487"/>
      <c r="AE16" s="487"/>
      <c r="AF16" s="487"/>
      <c r="AG16" s="488"/>
      <c r="AH16" s="486">
        <v>31.8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16187661</v>
      </c>
      <c r="BO16" s="407"/>
      <c r="BP16" s="407"/>
      <c r="BQ16" s="407"/>
      <c r="BR16" s="407"/>
      <c r="BS16" s="407"/>
      <c r="BT16" s="407"/>
      <c r="BU16" s="408"/>
      <c r="BV16" s="406">
        <v>15512175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27376</v>
      </c>
      <c r="AD17" s="360"/>
      <c r="AE17" s="360"/>
      <c r="AF17" s="360"/>
      <c r="AG17" s="361"/>
      <c r="AH17" s="359">
        <v>26946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16870134</v>
      </c>
      <c r="BO17" s="407"/>
      <c r="BP17" s="407"/>
      <c r="BQ17" s="407"/>
      <c r="BR17" s="407"/>
      <c r="BS17" s="407"/>
      <c r="BT17" s="407"/>
      <c r="BU17" s="408"/>
      <c r="BV17" s="406">
        <v>16534320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18.37</v>
      </c>
      <c r="M18" s="459"/>
      <c r="N18" s="459"/>
      <c r="O18" s="459"/>
      <c r="P18" s="459"/>
      <c r="Q18" s="459"/>
      <c r="R18" s="460"/>
      <c r="S18" s="460"/>
      <c r="T18" s="460"/>
      <c r="U18" s="460"/>
      <c r="V18" s="461"/>
      <c r="W18" s="477"/>
      <c r="X18" s="478"/>
      <c r="Y18" s="478"/>
      <c r="Z18" s="478"/>
      <c r="AA18" s="478"/>
      <c r="AB18" s="502"/>
      <c r="AC18" s="376">
        <v>68.900000000000006</v>
      </c>
      <c r="AD18" s="377"/>
      <c r="AE18" s="377"/>
      <c r="AF18" s="377"/>
      <c r="AG18" s="462"/>
      <c r="AH18" s="376">
        <v>66.900000000000006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18910768</v>
      </c>
      <c r="BO18" s="407"/>
      <c r="BP18" s="407"/>
      <c r="BQ18" s="407"/>
      <c r="BR18" s="407"/>
      <c r="BS18" s="407"/>
      <c r="BT18" s="407"/>
      <c r="BU18" s="408"/>
      <c r="BV18" s="406">
        <v>18195375</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4703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23986411</v>
      </c>
      <c r="BO19" s="407"/>
      <c r="BP19" s="407"/>
      <c r="BQ19" s="407"/>
      <c r="BR19" s="407"/>
      <c r="BS19" s="407"/>
      <c r="BT19" s="407"/>
      <c r="BU19" s="408"/>
      <c r="BV19" s="406">
        <v>23314077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36117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24956560</v>
      </c>
      <c r="BO22" s="436"/>
      <c r="BP22" s="436"/>
      <c r="BQ22" s="436"/>
      <c r="BR22" s="436"/>
      <c r="BS22" s="436"/>
      <c r="BT22" s="436"/>
      <c r="BU22" s="437"/>
      <c r="BV22" s="435">
        <v>26960780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12074076</v>
      </c>
      <c r="BO23" s="407"/>
      <c r="BP23" s="407"/>
      <c r="BQ23" s="407"/>
      <c r="BR23" s="407"/>
      <c r="BS23" s="407"/>
      <c r="BT23" s="407"/>
      <c r="BU23" s="408"/>
      <c r="BV23" s="406">
        <v>13128616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7816</v>
      </c>
      <c r="R24" s="360"/>
      <c r="S24" s="360"/>
      <c r="T24" s="360"/>
      <c r="U24" s="360"/>
      <c r="V24" s="361"/>
      <c r="W24" s="449"/>
      <c r="X24" s="386"/>
      <c r="Y24" s="387"/>
      <c r="Z24" s="362" t="s">
        <v>162</v>
      </c>
      <c r="AA24" s="363"/>
      <c r="AB24" s="363"/>
      <c r="AC24" s="363"/>
      <c r="AD24" s="363"/>
      <c r="AE24" s="363"/>
      <c r="AF24" s="363"/>
      <c r="AG24" s="364"/>
      <c r="AH24" s="359">
        <v>472</v>
      </c>
      <c r="AI24" s="360"/>
      <c r="AJ24" s="360"/>
      <c r="AK24" s="360"/>
      <c r="AL24" s="361"/>
      <c r="AM24" s="359">
        <v>1456592</v>
      </c>
      <c r="AN24" s="360"/>
      <c r="AO24" s="360"/>
      <c r="AP24" s="360"/>
      <c r="AQ24" s="360"/>
      <c r="AR24" s="361"/>
      <c r="AS24" s="359">
        <v>3086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15062142</v>
      </c>
      <c r="BO24" s="407"/>
      <c r="BP24" s="407"/>
      <c r="BQ24" s="407"/>
      <c r="BR24" s="407"/>
      <c r="BS24" s="407"/>
      <c r="BT24" s="407"/>
      <c r="BU24" s="408"/>
      <c r="BV24" s="406">
        <v>16156201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7200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2953588</v>
      </c>
      <c r="BO25" s="436"/>
      <c r="BP25" s="436"/>
      <c r="BQ25" s="436"/>
      <c r="BR25" s="436"/>
      <c r="BS25" s="436"/>
      <c r="BT25" s="436"/>
      <c r="BU25" s="437"/>
      <c r="BV25" s="435">
        <v>1608801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6745</v>
      </c>
      <c r="R26" s="360"/>
      <c r="S26" s="360"/>
      <c r="T26" s="360"/>
      <c r="U26" s="360"/>
      <c r="V26" s="361"/>
      <c r="W26" s="449"/>
      <c r="X26" s="386"/>
      <c r="Y26" s="387"/>
      <c r="Z26" s="362" t="s">
        <v>168</v>
      </c>
      <c r="AA26" s="417"/>
      <c r="AB26" s="417"/>
      <c r="AC26" s="417"/>
      <c r="AD26" s="417"/>
      <c r="AE26" s="417"/>
      <c r="AF26" s="417"/>
      <c r="AG26" s="418"/>
      <c r="AH26" s="359">
        <v>9</v>
      </c>
      <c r="AI26" s="360"/>
      <c r="AJ26" s="360"/>
      <c r="AK26" s="360"/>
      <c r="AL26" s="361"/>
      <c r="AM26" s="359">
        <v>25821</v>
      </c>
      <c r="AN26" s="360"/>
      <c r="AO26" s="360"/>
      <c r="AP26" s="360"/>
      <c r="AQ26" s="360"/>
      <c r="AR26" s="361"/>
      <c r="AS26" s="359">
        <v>2869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5250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13636</v>
      </c>
      <c r="AN27" s="360"/>
      <c r="AO27" s="360"/>
      <c r="AP27" s="360"/>
      <c r="AQ27" s="360"/>
      <c r="AR27" s="361"/>
      <c r="AS27" s="359">
        <v>3409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4700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2939826</v>
      </c>
      <c r="BO28" s="436"/>
      <c r="BP28" s="436"/>
      <c r="BQ28" s="436"/>
      <c r="BR28" s="436"/>
      <c r="BS28" s="436"/>
      <c r="BT28" s="436"/>
      <c r="BU28" s="437"/>
      <c r="BV28" s="435">
        <v>3028103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19</v>
      </c>
      <c r="M29" s="360"/>
      <c r="N29" s="360"/>
      <c r="O29" s="360"/>
      <c r="P29" s="361"/>
      <c r="Q29" s="359">
        <v>4310</v>
      </c>
      <c r="R29" s="360"/>
      <c r="S29" s="360"/>
      <c r="T29" s="360"/>
      <c r="U29" s="360"/>
      <c r="V29" s="361"/>
      <c r="W29" s="450"/>
      <c r="X29" s="451"/>
      <c r="Y29" s="452"/>
      <c r="Z29" s="362" t="s">
        <v>177</v>
      </c>
      <c r="AA29" s="363"/>
      <c r="AB29" s="363"/>
      <c r="AC29" s="363"/>
      <c r="AD29" s="363"/>
      <c r="AE29" s="363"/>
      <c r="AF29" s="363"/>
      <c r="AG29" s="364"/>
      <c r="AH29" s="359">
        <v>476</v>
      </c>
      <c r="AI29" s="360"/>
      <c r="AJ29" s="360"/>
      <c r="AK29" s="360"/>
      <c r="AL29" s="361"/>
      <c r="AM29" s="359">
        <v>1470228</v>
      </c>
      <c r="AN29" s="360"/>
      <c r="AO29" s="360"/>
      <c r="AP29" s="360"/>
      <c r="AQ29" s="360"/>
      <c r="AR29" s="361"/>
      <c r="AS29" s="359">
        <v>3089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722922</v>
      </c>
      <c r="BO29" s="407"/>
      <c r="BP29" s="407"/>
      <c r="BQ29" s="407"/>
      <c r="BR29" s="407"/>
      <c r="BS29" s="407"/>
      <c r="BT29" s="407"/>
      <c r="BU29" s="408"/>
      <c r="BV29" s="406">
        <v>815383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3367313</v>
      </c>
      <c r="BO30" s="441"/>
      <c r="BP30" s="441"/>
      <c r="BQ30" s="441"/>
      <c r="BR30" s="441"/>
      <c r="BS30" s="441"/>
      <c r="BT30" s="441"/>
      <c r="BU30" s="442"/>
      <c r="BV30" s="440">
        <v>3646474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IF('各会計、関係団体の財政状況及び健全化判断比率'!B32="","",'各会計、関係団体の財政状況及び健全化判断比率'!B32)</f>
        <v>北名古屋沖村西部土地区画整理事業特別会計</v>
      </c>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西春日井広域事務組合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尾張土地開発公社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土地取得特別会計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北名古屋衛生組合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北名古屋水道企業団</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愛知県市町村職員退職手当組合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愛知県後期高齢者医療広域連合（一般会計）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愛知県後期高齢者医療広域連合（後期高齢者医療特別会計）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FNzH3RUWcOQmLL00jmDdIg7Bi9ggOTIdYSfTvsb61EfWr2wVURrlnTjdIbYK+i5tdbh7/FfEoe5muBKVv5p37A==" saltValue="DNGxQG8cWLrCyVl0bUcSc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7.47</v>
      </c>
      <c r="G34" s="33">
        <v>10.19</v>
      </c>
      <c r="H34" s="33">
        <v>6.39</v>
      </c>
      <c r="I34" s="33">
        <v>4.54</v>
      </c>
      <c r="J34" s="34">
        <v>7.8</v>
      </c>
      <c r="K34" s="22"/>
      <c r="L34" s="22"/>
      <c r="M34" s="22"/>
      <c r="N34" s="22"/>
      <c r="O34" s="22"/>
      <c r="P34" s="22"/>
    </row>
    <row r="35" spans="1:16" ht="39" customHeight="1" x14ac:dyDescent="0.2">
      <c r="A35" s="22"/>
      <c r="B35" s="35"/>
      <c r="C35" s="1132" t="s">
        <v>535</v>
      </c>
      <c r="D35" s="1132"/>
      <c r="E35" s="1133"/>
      <c r="F35" s="36">
        <v>3.89</v>
      </c>
      <c r="G35" s="37">
        <v>4.1900000000000004</v>
      </c>
      <c r="H35" s="37">
        <v>4.74</v>
      </c>
      <c r="I35" s="37">
        <v>5.18</v>
      </c>
      <c r="J35" s="38">
        <v>5.24</v>
      </c>
      <c r="K35" s="22"/>
      <c r="L35" s="22"/>
      <c r="M35" s="22"/>
      <c r="N35" s="22"/>
      <c r="O35" s="22"/>
      <c r="P35" s="22"/>
    </row>
    <row r="36" spans="1:16" ht="39" customHeight="1" x14ac:dyDescent="0.2">
      <c r="A36" s="22"/>
      <c r="B36" s="35"/>
      <c r="C36" s="1132" t="s">
        <v>536</v>
      </c>
      <c r="D36" s="1132"/>
      <c r="E36" s="1133"/>
      <c r="F36" s="36">
        <v>1.67</v>
      </c>
      <c r="G36" s="37">
        <v>1.45</v>
      </c>
      <c r="H36" s="37">
        <v>0.99</v>
      </c>
      <c r="I36" s="37">
        <v>1.19</v>
      </c>
      <c r="J36" s="38">
        <v>1.45</v>
      </c>
      <c r="K36" s="22"/>
      <c r="L36" s="22"/>
      <c r="M36" s="22"/>
      <c r="N36" s="22"/>
      <c r="O36" s="22"/>
      <c r="P36" s="22"/>
    </row>
    <row r="37" spans="1:16" ht="39" customHeight="1" x14ac:dyDescent="0.2">
      <c r="A37" s="22"/>
      <c r="B37" s="35"/>
      <c r="C37" s="1132" t="s">
        <v>537</v>
      </c>
      <c r="D37" s="1132"/>
      <c r="E37" s="1133"/>
      <c r="F37" s="36">
        <v>0.02</v>
      </c>
      <c r="G37" s="37">
        <v>0.02</v>
      </c>
      <c r="H37" s="37">
        <v>0.03</v>
      </c>
      <c r="I37" s="37">
        <v>0.03</v>
      </c>
      <c r="J37" s="38">
        <v>0.01</v>
      </c>
      <c r="K37" s="22"/>
      <c r="L37" s="22"/>
      <c r="M37" s="22"/>
      <c r="N37" s="22"/>
      <c r="O37" s="22"/>
      <c r="P37" s="22"/>
    </row>
    <row r="38" spans="1:16" ht="39" customHeight="1" x14ac:dyDescent="0.2">
      <c r="A38" s="22"/>
      <c r="B38" s="35"/>
      <c r="C38" s="1132" t="s">
        <v>538</v>
      </c>
      <c r="D38" s="1132"/>
      <c r="E38" s="1133"/>
      <c r="F38" s="36">
        <v>0</v>
      </c>
      <c r="G38" s="37">
        <v>0</v>
      </c>
      <c r="H38" s="37">
        <v>0</v>
      </c>
      <c r="I38" s="37">
        <v>0</v>
      </c>
      <c r="J38" s="38">
        <v>0</v>
      </c>
      <c r="K38" s="22"/>
      <c r="L38" s="22"/>
      <c r="M38" s="22"/>
      <c r="N38" s="22"/>
      <c r="O38" s="22"/>
      <c r="P38" s="22"/>
    </row>
    <row r="39" spans="1:16" ht="39" customHeight="1" x14ac:dyDescent="0.2">
      <c r="A39" s="22"/>
      <c r="B39" s="35"/>
      <c r="C39" s="1132" t="s">
        <v>539</v>
      </c>
      <c r="D39" s="1132"/>
      <c r="E39" s="1133"/>
      <c r="F39" s="36">
        <v>0.48</v>
      </c>
      <c r="G39" s="37">
        <v>0</v>
      </c>
      <c r="H39" s="37" t="s">
        <v>540</v>
      </c>
      <c r="I39" s="37">
        <v>0.02</v>
      </c>
      <c r="J39" s="38">
        <v>0</v>
      </c>
      <c r="K39" s="22"/>
      <c r="L39" s="22"/>
      <c r="M39" s="22"/>
      <c r="N39" s="22"/>
      <c r="O39" s="22"/>
      <c r="P39" s="22"/>
    </row>
    <row r="40" spans="1:16" ht="39" customHeight="1" x14ac:dyDescent="0.2">
      <c r="A40" s="22"/>
      <c r="B40" s="35"/>
      <c r="C40" s="1132" t="s">
        <v>541</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542</v>
      </c>
      <c r="D42" s="1132"/>
      <c r="E42" s="1133"/>
      <c r="F42" s="36" t="s">
        <v>502</v>
      </c>
      <c r="G42" s="37" t="s">
        <v>502</v>
      </c>
      <c r="H42" s="37" t="s">
        <v>502</v>
      </c>
      <c r="I42" s="37" t="s">
        <v>502</v>
      </c>
      <c r="J42" s="38" t="s">
        <v>502</v>
      </c>
      <c r="K42" s="22"/>
      <c r="L42" s="22"/>
      <c r="M42" s="22"/>
      <c r="N42" s="22"/>
      <c r="O42" s="22"/>
      <c r="P42" s="22"/>
    </row>
    <row r="43" spans="1:16" ht="39" customHeight="1" thickBot="1" x14ac:dyDescent="0.25">
      <c r="A43" s="22"/>
      <c r="B43" s="40"/>
      <c r="C43" s="1134" t="s">
        <v>543</v>
      </c>
      <c r="D43" s="1134"/>
      <c r="E43" s="1135"/>
      <c r="F43" s="41" t="s">
        <v>502</v>
      </c>
      <c r="G43" s="42" t="s">
        <v>502</v>
      </c>
      <c r="H43" s="42" t="s">
        <v>502</v>
      </c>
      <c r="I43" s="42" t="s">
        <v>502</v>
      </c>
      <c r="J43" s="43" t="s">
        <v>502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1dQh5a5N29G4KIAvUqsHzG13WGLiJc7cNQF7A07q7lZ9W0Ad/JOrYZz5ue8C+FxH6UVM0iiqGZ6v3bgWbBUeQ==" saltValue="oekgs5gfL3+3lX/zsXqF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Layout"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2722</v>
      </c>
      <c r="L45" s="58">
        <v>2928</v>
      </c>
      <c r="M45" s="58">
        <v>2962</v>
      </c>
      <c r="N45" s="58">
        <v>2945</v>
      </c>
      <c r="O45" s="59">
        <v>2933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502</v>
      </c>
      <c r="L46" s="62" t="s">
        <v>502</v>
      </c>
      <c r="M46" s="62" t="s">
        <v>502</v>
      </c>
      <c r="N46" s="62" t="s">
        <v>502</v>
      </c>
      <c r="O46" s="63" t="s">
        <v>502</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502</v>
      </c>
      <c r="L47" s="62" t="s">
        <v>502</v>
      </c>
      <c r="M47" s="62" t="s">
        <v>502</v>
      </c>
      <c r="N47" s="62" t="s">
        <v>502</v>
      </c>
      <c r="O47" s="63" t="s">
        <v>502</v>
      </c>
      <c r="P47" s="46"/>
      <c r="Q47" s="46"/>
      <c r="R47" s="46"/>
      <c r="S47" s="46"/>
      <c r="T47" s="46"/>
      <c r="U47" s="46"/>
    </row>
    <row r="48" spans="1:21" ht="30.75" customHeight="1" x14ac:dyDescent="0.2">
      <c r="A48" s="46"/>
      <c r="B48" s="1163"/>
      <c r="C48" s="1164"/>
      <c r="D48" s="60"/>
      <c r="E48" s="1140" t="s">
        <v>13</v>
      </c>
      <c r="F48" s="1140"/>
      <c r="G48" s="1140"/>
      <c r="H48" s="1140"/>
      <c r="I48" s="1140"/>
      <c r="J48" s="1141"/>
      <c r="K48" s="61">
        <v>588</v>
      </c>
      <c r="L48" s="62">
        <v>513</v>
      </c>
      <c r="M48" s="62">
        <v>534</v>
      </c>
      <c r="N48" s="62">
        <v>582</v>
      </c>
      <c r="O48" s="63">
        <v>601</v>
      </c>
      <c r="P48" s="46"/>
      <c r="Q48" s="46"/>
      <c r="R48" s="46"/>
      <c r="S48" s="46"/>
      <c r="T48" s="46"/>
      <c r="U48" s="46"/>
    </row>
    <row r="49" spans="1:21" ht="30.75" customHeight="1" x14ac:dyDescent="0.2">
      <c r="A49" s="46"/>
      <c r="B49" s="1163"/>
      <c r="C49" s="1164"/>
      <c r="D49" s="60"/>
      <c r="E49" s="1140" t="s">
        <v>14</v>
      </c>
      <c r="F49" s="1140"/>
      <c r="G49" s="1140"/>
      <c r="H49" s="1140"/>
      <c r="I49" s="1140"/>
      <c r="J49" s="1141"/>
      <c r="K49" s="61">
        <v>177</v>
      </c>
      <c r="L49" s="62">
        <v>132</v>
      </c>
      <c r="M49" s="62">
        <v>122</v>
      </c>
      <c r="N49" s="62">
        <v>160</v>
      </c>
      <c r="O49" s="63">
        <v>121</v>
      </c>
      <c r="P49" s="46"/>
      <c r="Q49" s="46"/>
      <c r="R49" s="46"/>
      <c r="S49" s="46"/>
      <c r="T49" s="46"/>
      <c r="U49" s="46"/>
    </row>
    <row r="50" spans="1:21" ht="30.75" customHeight="1" x14ac:dyDescent="0.2">
      <c r="A50" s="46"/>
      <c r="B50" s="1163"/>
      <c r="C50" s="1164"/>
      <c r="D50" s="60"/>
      <c r="E50" s="1140" t="s">
        <v>15</v>
      </c>
      <c r="F50" s="1140"/>
      <c r="G50" s="1140"/>
      <c r="H50" s="1140"/>
      <c r="I50" s="1140"/>
      <c r="J50" s="1141"/>
      <c r="K50" s="61">
        <v>181</v>
      </c>
      <c r="L50" s="62">
        <v>158</v>
      </c>
      <c r="M50" s="62">
        <v>164</v>
      </c>
      <c r="N50" s="62">
        <v>101</v>
      </c>
      <c r="O50" s="63">
        <v>99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502</v>
      </c>
      <c r="L51" s="62" t="s">
        <v>502</v>
      </c>
      <c r="M51" s="62" t="s">
        <v>502</v>
      </c>
      <c r="N51" s="62" t="s">
        <v>502</v>
      </c>
      <c r="O51" s="63" t="s">
        <v>502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2588</v>
      </c>
      <c r="L52" s="62">
        <v>2845</v>
      </c>
      <c r="M52" s="62">
        <v>2933</v>
      </c>
      <c r="N52" s="62">
        <v>2923</v>
      </c>
      <c r="O52" s="63">
        <v>2945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1080</v>
      </c>
      <c r="L53" s="67">
        <v>886</v>
      </c>
      <c r="M53" s="67">
        <v>849</v>
      </c>
      <c r="N53" s="67">
        <v>865</v>
      </c>
      <c r="O53" s="68">
        <v>809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549</v>
      </c>
      <c r="L58" s="82" t="s">
        <v>549</v>
      </c>
      <c r="M58" s="82" t="s">
        <v>549</v>
      </c>
      <c r="N58" s="82" t="s">
        <v>549</v>
      </c>
      <c r="O58" s="83" t="s">
        <v>549</v>
      </c>
    </row>
    <row r="59" spans="1:21" ht="31.5" customHeight="1" x14ac:dyDescent="0.2">
      <c r="B59" s="1148"/>
      <c r="C59" s="1149"/>
      <c r="D59" s="1155" t="s">
        <v>26</v>
      </c>
      <c r="E59" s="1156"/>
      <c r="F59" s="1156"/>
      <c r="G59" s="1156"/>
      <c r="H59" s="1156"/>
      <c r="I59" s="1156"/>
      <c r="J59" s="1157"/>
      <c r="K59" s="84" t="s">
        <v>549</v>
      </c>
      <c r="L59" s="85" t="s">
        <v>549</v>
      </c>
      <c r="M59" s="85" t="s">
        <v>549</v>
      </c>
      <c r="N59" s="85" t="s">
        <v>549</v>
      </c>
      <c r="O59" s="86" t="s">
        <v>549</v>
      </c>
    </row>
    <row r="60" spans="1:21" ht="31.5" customHeight="1" thickBot="1" x14ac:dyDescent="0.25">
      <c r="B60" s="1150"/>
      <c r="C60" s="1151"/>
      <c r="D60" s="1158" t="s">
        <v>27</v>
      </c>
      <c r="E60" s="1159"/>
      <c r="F60" s="1159"/>
      <c r="G60" s="1159"/>
      <c r="H60" s="1159"/>
      <c r="I60" s="1159"/>
      <c r="J60" s="1160"/>
      <c r="K60" s="87" t="s">
        <v>549</v>
      </c>
      <c r="L60" s="88" t="s">
        <v>549</v>
      </c>
      <c r="M60" s="88" t="s">
        <v>549</v>
      </c>
      <c r="N60" s="88" t="s">
        <v>549</v>
      </c>
      <c r="O60" s="89" t="s">
        <v>549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bM4f4GJzjJexCXoDThmu73iUv3XkehrzEnXE6EfeqDpRplRnqZUjTaN/JAXNPLutM1uUMCKOGQyZTCEAQYp6Q==" saltValue="rsY/IdfXZb0iMP8jReFVk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31177</v>
      </c>
      <c r="J41" s="331">
        <v>30921</v>
      </c>
      <c r="K41" s="331">
        <v>28973</v>
      </c>
      <c r="L41" s="331">
        <v>26961</v>
      </c>
      <c r="M41" s="332">
        <v>24957</v>
      </c>
    </row>
    <row r="42" spans="2:13" ht="27.75" customHeight="1" x14ac:dyDescent="0.2">
      <c r="B42" s="1171"/>
      <c r="C42" s="1172"/>
      <c r="D42" s="104"/>
      <c r="E42" s="1175" t="s">
        <v>32</v>
      </c>
      <c r="F42" s="1175"/>
      <c r="G42" s="1175"/>
      <c r="H42" s="1176"/>
      <c r="I42" s="333">
        <v>1344</v>
      </c>
      <c r="J42" s="334">
        <v>1200</v>
      </c>
      <c r="K42" s="334">
        <v>1037</v>
      </c>
      <c r="L42" s="334">
        <v>936</v>
      </c>
      <c r="M42" s="335">
        <v>837</v>
      </c>
    </row>
    <row r="43" spans="2:13" ht="27.75" customHeight="1" x14ac:dyDescent="0.2">
      <c r="B43" s="1171"/>
      <c r="C43" s="1172"/>
      <c r="D43" s="104"/>
      <c r="E43" s="1175" t="s">
        <v>33</v>
      </c>
      <c r="F43" s="1175"/>
      <c r="G43" s="1175"/>
      <c r="H43" s="1176"/>
      <c r="I43" s="333">
        <v>13229</v>
      </c>
      <c r="J43" s="334">
        <v>12929</v>
      </c>
      <c r="K43" s="334">
        <v>12867</v>
      </c>
      <c r="L43" s="334">
        <v>12758</v>
      </c>
      <c r="M43" s="335">
        <v>12953</v>
      </c>
    </row>
    <row r="44" spans="2:13" ht="27.75" customHeight="1" x14ac:dyDescent="0.2">
      <c r="B44" s="1171"/>
      <c r="C44" s="1172"/>
      <c r="D44" s="104"/>
      <c r="E44" s="1175" t="s">
        <v>34</v>
      </c>
      <c r="F44" s="1175"/>
      <c r="G44" s="1175"/>
      <c r="H44" s="1176"/>
      <c r="I44" s="333">
        <v>640</v>
      </c>
      <c r="J44" s="334">
        <v>1142</v>
      </c>
      <c r="K44" s="334">
        <v>1486</v>
      </c>
      <c r="L44" s="334">
        <v>1305</v>
      </c>
      <c r="M44" s="335">
        <v>1190</v>
      </c>
    </row>
    <row r="45" spans="2:13" ht="27.75" customHeight="1" x14ac:dyDescent="0.2">
      <c r="B45" s="1171"/>
      <c r="C45" s="1172"/>
      <c r="D45" s="104"/>
      <c r="E45" s="1175" t="s">
        <v>35</v>
      </c>
      <c r="F45" s="1175"/>
      <c r="G45" s="1175"/>
      <c r="H45" s="1176"/>
      <c r="I45" s="333">
        <v>3065</v>
      </c>
      <c r="J45" s="334">
        <v>3017</v>
      </c>
      <c r="K45" s="334">
        <v>3007</v>
      </c>
      <c r="L45" s="334">
        <v>2752</v>
      </c>
      <c r="M45" s="335">
        <v>2600</v>
      </c>
    </row>
    <row r="46" spans="2:13" ht="27.75" customHeight="1" x14ac:dyDescent="0.2">
      <c r="B46" s="1171"/>
      <c r="C46" s="1172"/>
      <c r="D46" s="105"/>
      <c r="E46" s="1175" t="s">
        <v>36</v>
      </c>
      <c r="F46" s="1175"/>
      <c r="G46" s="1175"/>
      <c r="H46" s="1176"/>
      <c r="I46" s="333" t="s">
        <v>502</v>
      </c>
      <c r="J46" s="334" t="s">
        <v>502</v>
      </c>
      <c r="K46" s="334" t="s">
        <v>502</v>
      </c>
      <c r="L46" s="334" t="s">
        <v>502</v>
      </c>
      <c r="M46" s="335" t="s">
        <v>502</v>
      </c>
    </row>
    <row r="47" spans="2:13" ht="27.75" customHeight="1" x14ac:dyDescent="0.2">
      <c r="B47" s="1171"/>
      <c r="C47" s="1172"/>
      <c r="D47" s="106"/>
      <c r="E47" s="1185" t="s">
        <v>37</v>
      </c>
      <c r="F47" s="1186"/>
      <c r="G47" s="1186"/>
      <c r="H47" s="1187"/>
      <c r="I47" s="333" t="s">
        <v>502</v>
      </c>
      <c r="J47" s="334" t="s">
        <v>502</v>
      </c>
      <c r="K47" s="334" t="s">
        <v>502</v>
      </c>
      <c r="L47" s="334" t="s">
        <v>502</v>
      </c>
      <c r="M47" s="335" t="s">
        <v>502</v>
      </c>
    </row>
    <row r="48" spans="2:13" ht="27.75" customHeight="1" x14ac:dyDescent="0.2">
      <c r="B48" s="1171"/>
      <c r="C48" s="1172"/>
      <c r="D48" s="104"/>
      <c r="E48" s="1175" t="s">
        <v>38</v>
      </c>
      <c r="F48" s="1175"/>
      <c r="G48" s="1175"/>
      <c r="H48" s="1176"/>
      <c r="I48" s="333" t="s">
        <v>502</v>
      </c>
      <c r="J48" s="334" t="s">
        <v>502</v>
      </c>
      <c r="K48" s="334" t="s">
        <v>502</v>
      </c>
      <c r="L48" s="334" t="s">
        <v>502</v>
      </c>
      <c r="M48" s="335" t="s">
        <v>502</v>
      </c>
    </row>
    <row r="49" spans="2:13" ht="27.75" customHeight="1" x14ac:dyDescent="0.2">
      <c r="B49" s="1173"/>
      <c r="C49" s="1174"/>
      <c r="D49" s="104"/>
      <c r="E49" s="1175" t="s">
        <v>39</v>
      </c>
      <c r="F49" s="1175"/>
      <c r="G49" s="1175"/>
      <c r="H49" s="1176"/>
      <c r="I49" s="333" t="s">
        <v>502</v>
      </c>
      <c r="J49" s="334" t="s">
        <v>502</v>
      </c>
      <c r="K49" s="334" t="s">
        <v>502</v>
      </c>
      <c r="L49" s="334" t="s">
        <v>502</v>
      </c>
      <c r="M49" s="335" t="s">
        <v>502</v>
      </c>
    </row>
    <row r="50" spans="2:13" ht="27.75" customHeight="1" x14ac:dyDescent="0.2">
      <c r="B50" s="1169" t="s">
        <v>40</v>
      </c>
      <c r="C50" s="1170"/>
      <c r="D50" s="107"/>
      <c r="E50" s="1175" t="s">
        <v>41</v>
      </c>
      <c r="F50" s="1175"/>
      <c r="G50" s="1175"/>
      <c r="H50" s="1176"/>
      <c r="I50" s="333">
        <v>2945</v>
      </c>
      <c r="J50" s="334">
        <v>4759</v>
      </c>
      <c r="K50" s="334">
        <v>6239</v>
      </c>
      <c r="L50" s="334">
        <v>6288</v>
      </c>
      <c r="M50" s="335">
        <v>5775</v>
      </c>
    </row>
    <row r="51" spans="2:13" ht="27.75" customHeight="1" x14ac:dyDescent="0.2">
      <c r="B51" s="1171"/>
      <c r="C51" s="1172"/>
      <c r="D51" s="104"/>
      <c r="E51" s="1175" t="s">
        <v>42</v>
      </c>
      <c r="F51" s="1175"/>
      <c r="G51" s="1175"/>
      <c r="H51" s="1176"/>
      <c r="I51" s="333">
        <v>12105</v>
      </c>
      <c r="J51" s="334">
        <v>11831</v>
      </c>
      <c r="K51" s="334">
        <v>11866</v>
      </c>
      <c r="L51" s="334">
        <v>12997</v>
      </c>
      <c r="M51" s="335">
        <v>12391</v>
      </c>
    </row>
    <row r="52" spans="2:13" ht="27.75" customHeight="1" x14ac:dyDescent="0.2">
      <c r="B52" s="1173"/>
      <c r="C52" s="1174"/>
      <c r="D52" s="104"/>
      <c r="E52" s="1175" t="s">
        <v>43</v>
      </c>
      <c r="F52" s="1175"/>
      <c r="G52" s="1175"/>
      <c r="H52" s="1176"/>
      <c r="I52" s="333">
        <v>29874</v>
      </c>
      <c r="J52" s="334">
        <v>29671</v>
      </c>
      <c r="K52" s="334">
        <v>28367</v>
      </c>
      <c r="L52" s="334">
        <v>26705</v>
      </c>
      <c r="M52" s="335">
        <v>25650</v>
      </c>
    </row>
    <row r="53" spans="2:13" ht="27.75" customHeight="1" thickBot="1" x14ac:dyDescent="0.25">
      <c r="B53" s="1177" t="s">
        <v>19</v>
      </c>
      <c r="C53" s="1178"/>
      <c r="D53" s="108"/>
      <c r="E53" s="1179" t="s">
        <v>44</v>
      </c>
      <c r="F53" s="1179"/>
      <c r="G53" s="1179"/>
      <c r="H53" s="1180"/>
      <c r="I53" s="336">
        <v>4531</v>
      </c>
      <c r="J53" s="337">
        <v>2948</v>
      </c>
      <c r="K53" s="337">
        <v>897</v>
      </c>
      <c r="L53" s="337">
        <v>-1279</v>
      </c>
      <c r="M53" s="338">
        <v>-1279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33Vy9ggr+Nkd+OhZeulm5xabDDMRPnbdwNmKF/KjVlyAAUT7XDI3m8MLlxc24UJb2ikUmhvN0YhfM3lVtcuu6Q==" saltValue="oqg7rzoaIt4BR/p+JNfj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2935</v>
      </c>
      <c r="G55" s="339">
        <v>3028</v>
      </c>
      <c r="H55" s="340">
        <v>2940</v>
      </c>
    </row>
    <row r="56" spans="2:8" ht="52.5" customHeight="1" x14ac:dyDescent="0.2">
      <c r="B56" s="120"/>
      <c r="C56" s="1198" t="s">
        <v>47</v>
      </c>
      <c r="D56" s="1198"/>
      <c r="E56" s="1199"/>
      <c r="F56" s="341">
        <v>733</v>
      </c>
      <c r="G56" s="341">
        <v>815</v>
      </c>
      <c r="H56" s="342">
        <v>723</v>
      </c>
    </row>
    <row r="57" spans="2:8" ht="53.25" customHeight="1" x14ac:dyDescent="0.2">
      <c r="B57" s="120"/>
      <c r="C57" s="1200" t="s">
        <v>48</v>
      </c>
      <c r="D57" s="1200"/>
      <c r="E57" s="1201"/>
      <c r="F57" s="343">
        <v>3551</v>
      </c>
      <c r="G57" s="343">
        <v>3646</v>
      </c>
      <c r="H57" s="344">
        <v>3367</v>
      </c>
    </row>
    <row r="58" spans="2:8" ht="45.75" customHeight="1" x14ac:dyDescent="0.2">
      <c r="B58" s="121"/>
      <c r="C58" s="1188" t="s">
        <v>557</v>
      </c>
      <c r="D58" s="1189"/>
      <c r="E58" s="1190"/>
      <c r="F58" s="345">
        <v>1802</v>
      </c>
      <c r="G58" s="345">
        <v>1804</v>
      </c>
      <c r="H58" s="346">
        <v>1797</v>
      </c>
    </row>
    <row r="59" spans="2:8" ht="45.75" customHeight="1" x14ac:dyDescent="0.2">
      <c r="B59" s="121"/>
      <c r="C59" s="1188" t="s">
        <v>558</v>
      </c>
      <c r="D59" s="1189"/>
      <c r="E59" s="1190"/>
      <c r="F59" s="345">
        <v>947</v>
      </c>
      <c r="G59" s="345">
        <v>1092</v>
      </c>
      <c r="H59" s="346">
        <v>883</v>
      </c>
    </row>
    <row r="60" spans="2:8" ht="45.75" customHeight="1" x14ac:dyDescent="0.2">
      <c r="B60" s="121"/>
      <c r="C60" s="1188" t="s">
        <v>559</v>
      </c>
      <c r="D60" s="1189"/>
      <c r="E60" s="1190"/>
      <c r="F60" s="345">
        <v>517</v>
      </c>
      <c r="G60" s="345">
        <v>453</v>
      </c>
      <c r="H60" s="346">
        <v>384</v>
      </c>
    </row>
    <row r="61" spans="2:8" ht="45.75" customHeight="1" x14ac:dyDescent="0.2">
      <c r="B61" s="121"/>
      <c r="C61" s="1188" t="s">
        <v>560</v>
      </c>
      <c r="D61" s="1189"/>
      <c r="E61" s="1190"/>
      <c r="F61" s="345">
        <v>87</v>
      </c>
      <c r="G61" s="345">
        <v>88</v>
      </c>
      <c r="H61" s="346">
        <v>97</v>
      </c>
    </row>
    <row r="62" spans="2:8" ht="45.75" customHeight="1" thickBot="1" x14ac:dyDescent="0.25">
      <c r="B62" s="122"/>
      <c r="C62" s="1191" t="s">
        <v>561</v>
      </c>
      <c r="D62" s="1192"/>
      <c r="E62" s="1193"/>
      <c r="F62" s="347">
        <v>78</v>
      </c>
      <c r="G62" s="347">
        <v>78</v>
      </c>
      <c r="H62" s="348">
        <v>79</v>
      </c>
    </row>
    <row r="63" spans="2:8" ht="52.5" customHeight="1" thickBot="1" x14ac:dyDescent="0.25">
      <c r="B63" s="123"/>
      <c r="C63" s="1194" t="s">
        <v>49</v>
      </c>
      <c r="D63" s="1194"/>
      <c r="E63" s="1195"/>
      <c r="F63" s="349">
        <v>7219</v>
      </c>
      <c r="G63" s="349">
        <v>7490</v>
      </c>
      <c r="H63" s="350">
        <v>7030</v>
      </c>
    </row>
    <row r="64" spans="2:8" ht="13" x14ac:dyDescent="0.2"/>
  </sheetData>
  <sheetProtection algorithmName="SHA-512" hashValue="GMtODSHNgWHBym2H8pPVgii7ToNc3eMjFZ8n5VrIXw68EEzz1J+TdHSuf6GWxcbgohcb9Pan4EdNuHOKPoYr0Q==" saltValue="11D+Qolg770G5rnN5J4t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25242</v>
      </c>
      <c r="E3" s="142"/>
      <c r="F3" s="143">
        <v>63812</v>
      </c>
      <c r="G3" s="144"/>
      <c r="H3" s="145"/>
    </row>
    <row r="4" spans="1:8" x14ac:dyDescent="0.2">
      <c r="A4" s="146"/>
      <c r="B4" s="147"/>
      <c r="C4" s="148"/>
      <c r="D4" s="149">
        <v>17489</v>
      </c>
      <c r="E4" s="150"/>
      <c r="F4" s="151">
        <v>33848</v>
      </c>
      <c r="G4" s="152"/>
      <c r="H4" s="153"/>
    </row>
    <row r="5" spans="1:8" x14ac:dyDescent="0.2">
      <c r="A5" s="134" t="s">
        <v>520</v>
      </c>
      <c r="B5" s="139"/>
      <c r="C5" s="140"/>
      <c r="D5" s="141">
        <v>21396</v>
      </c>
      <c r="E5" s="142"/>
      <c r="F5" s="143">
        <v>45945</v>
      </c>
      <c r="G5" s="144"/>
      <c r="H5" s="145"/>
    </row>
    <row r="6" spans="1:8" x14ac:dyDescent="0.2">
      <c r="A6" s="146"/>
      <c r="B6" s="147"/>
      <c r="C6" s="148"/>
      <c r="D6" s="149">
        <v>14278</v>
      </c>
      <c r="E6" s="150"/>
      <c r="F6" s="151">
        <v>25180</v>
      </c>
      <c r="G6" s="152"/>
      <c r="H6" s="153"/>
    </row>
    <row r="7" spans="1:8" x14ac:dyDescent="0.2">
      <c r="A7" s="134" t="s">
        <v>521</v>
      </c>
      <c r="B7" s="139"/>
      <c r="C7" s="140"/>
      <c r="D7" s="141">
        <v>24105</v>
      </c>
      <c r="E7" s="142"/>
      <c r="F7" s="143">
        <v>44475</v>
      </c>
      <c r="G7" s="144"/>
      <c r="H7" s="145"/>
    </row>
    <row r="8" spans="1:8" x14ac:dyDescent="0.2">
      <c r="A8" s="146"/>
      <c r="B8" s="147"/>
      <c r="C8" s="148"/>
      <c r="D8" s="149">
        <v>17002</v>
      </c>
      <c r="E8" s="150"/>
      <c r="F8" s="151">
        <v>24780</v>
      </c>
      <c r="G8" s="152"/>
      <c r="H8" s="153"/>
    </row>
    <row r="9" spans="1:8" x14ac:dyDescent="0.2">
      <c r="A9" s="134" t="s">
        <v>522</v>
      </c>
      <c r="B9" s="139"/>
      <c r="C9" s="140"/>
      <c r="D9" s="141">
        <v>27089</v>
      </c>
      <c r="E9" s="142"/>
      <c r="F9" s="143">
        <v>45982</v>
      </c>
      <c r="G9" s="144"/>
      <c r="H9" s="145"/>
    </row>
    <row r="10" spans="1:8" x14ac:dyDescent="0.2">
      <c r="A10" s="146"/>
      <c r="B10" s="147"/>
      <c r="C10" s="148"/>
      <c r="D10" s="149">
        <v>22242</v>
      </c>
      <c r="E10" s="150"/>
      <c r="F10" s="151">
        <v>25583</v>
      </c>
      <c r="G10" s="152"/>
      <c r="H10" s="153"/>
    </row>
    <row r="11" spans="1:8" x14ac:dyDescent="0.2">
      <c r="A11" s="134" t="s">
        <v>523</v>
      </c>
      <c r="B11" s="139"/>
      <c r="C11" s="140"/>
      <c r="D11" s="141">
        <v>25376</v>
      </c>
      <c r="E11" s="142"/>
      <c r="F11" s="143">
        <v>50538</v>
      </c>
      <c r="G11" s="144"/>
      <c r="H11" s="145"/>
    </row>
    <row r="12" spans="1:8" x14ac:dyDescent="0.2">
      <c r="A12" s="146"/>
      <c r="B12" s="147"/>
      <c r="C12" s="154"/>
      <c r="D12" s="149">
        <v>20997</v>
      </c>
      <c r="E12" s="150"/>
      <c r="F12" s="151">
        <v>29053</v>
      </c>
      <c r="G12" s="152"/>
      <c r="H12" s="153"/>
    </row>
    <row r="13" spans="1:8" x14ac:dyDescent="0.2">
      <c r="A13" s="134"/>
      <c r="B13" s="139"/>
      <c r="C13" s="140"/>
      <c r="D13" s="141">
        <v>24642</v>
      </c>
      <c r="E13" s="142"/>
      <c r="F13" s="143">
        <v>50150</v>
      </c>
      <c r="G13" s="155"/>
      <c r="H13" s="145"/>
    </row>
    <row r="14" spans="1:8" x14ac:dyDescent="0.2">
      <c r="A14" s="146"/>
      <c r="B14" s="147"/>
      <c r="C14" s="148"/>
      <c r="D14" s="149">
        <v>18402</v>
      </c>
      <c r="E14" s="150"/>
      <c r="F14" s="151">
        <v>27689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7.48</v>
      </c>
      <c r="C19" s="156">
        <f>ROUND(VALUE(SUBSTITUTE(実質収支比率等に係る経年分析!G$48,"▲","-")),2)</f>
        <v>10.199999999999999</v>
      </c>
      <c r="D19" s="156">
        <f>ROUND(VALUE(SUBSTITUTE(実質収支比率等に係る経年分析!H$48,"▲","-")),2)</f>
        <v>6.39</v>
      </c>
      <c r="E19" s="156">
        <f>ROUND(VALUE(SUBSTITUTE(実質収支比率等に係る経年分析!I$48,"▲","-")),2)</f>
        <v>4.54</v>
      </c>
      <c r="F19" s="156">
        <f>ROUND(VALUE(SUBSTITUTE(実質収支比率等に係る経年分析!J$48,"▲","-")),2)</f>
        <v>7.8</v>
      </c>
    </row>
    <row r="20" spans="1:11" x14ac:dyDescent="0.2">
      <c r="A20" s="156" t="s">
        <v>53</v>
      </c>
      <c r="B20" s="156">
        <f>ROUND(VALUE(SUBSTITUTE(実質収支比率等に係る経年分析!F$47,"▲","-")),2)</f>
        <v>6.69</v>
      </c>
      <c r="C20" s="156">
        <f>ROUND(VALUE(SUBSTITUTE(実質収支比率等に係る経年分析!G$47,"▲","-")),2)</f>
        <v>12.59</v>
      </c>
      <c r="D20" s="156">
        <f>ROUND(VALUE(SUBSTITUTE(実質収支比率等に係る経年分析!H$47,"▲","-")),2)</f>
        <v>15.87</v>
      </c>
      <c r="E20" s="156">
        <f>ROUND(VALUE(SUBSTITUTE(実質収支比率等に係る経年分析!I$47,"▲","-")),2)</f>
        <v>15.74</v>
      </c>
      <c r="F20" s="156">
        <f>ROUND(VALUE(SUBSTITUTE(実質収支比率等に係る経年分析!J$47,"▲","-")),2)</f>
        <v>14.74</v>
      </c>
    </row>
    <row r="21" spans="1:11" x14ac:dyDescent="0.2">
      <c r="A21" s="156" t="s">
        <v>54</v>
      </c>
      <c r="B21" s="156">
        <f>IF(ISNUMBER(VALUE(SUBSTITUTE(実質収支比率等に係る経年分析!F$49,"▲","-"))),ROUND(VALUE(SUBSTITUTE(実質収支比率等に係る経年分析!F$49,"▲","-")),2),NA())</f>
        <v>-2.06</v>
      </c>
      <c r="C21" s="156">
        <f>IF(ISNUMBER(VALUE(SUBSTITUTE(実質収支比率等に係る経年分析!G$49,"▲","-"))),ROUND(VALUE(SUBSTITUTE(実質収支比率等に係る経年分析!G$49,"▲","-")),2),NA())</f>
        <v>6.04</v>
      </c>
      <c r="D21" s="156">
        <f>IF(ISNUMBER(VALUE(SUBSTITUTE(実質収支比率等に係る経年分析!H$49,"▲","-"))),ROUND(VALUE(SUBSTITUTE(実質収支比率等に係る経年分析!H$49,"▲","-")),2),NA())</f>
        <v>-6.45</v>
      </c>
      <c r="E21" s="156">
        <f>IF(ISNUMBER(VALUE(SUBSTITUTE(実質収支比率等に係る経年分析!I$49,"▲","-"))),ROUND(VALUE(SUBSTITUTE(実質収支比率等に係る経年分析!I$49,"▲","-")),2),NA())</f>
        <v>-4.2</v>
      </c>
      <c r="F21" s="156">
        <f>IF(ISNUMBER(VALUE(SUBSTITUTE(実質収支比率等に係る経年分析!J$49,"▲","-"))),ROUND(VALUE(SUBSTITUTE(実質収支比率等に係る経年分析!J$49,"▲","-")),2),NA())</f>
        <v>0.79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北名古屋沖村西部土地区画整理事業特別会計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f>IF(ROUND(VALUE(SUBSTITUTE(連結実質赤字比率に係る赤字・黒字の構成分析!H$39,"▲", "-")), 2) &lt; 0, ABS(ROUND(VALUE(SUBSTITUTE(連結実質赤字比率に係る赤字・黒字の構成分析!H$39,"▲", "-")), 2)), NA())</f>
        <v>0.08</v>
      </c>
      <c r="G31" s="157" t="e">
        <f>IF(ROUND(VALUE(SUBSTITUTE(連結実質赤字比率に係る赤字・黒字の構成分析!H$39,"▲", "-")), 2) &gt;= 0, ABS(ROUND(VALUE(SUBSTITUTE(連結実質赤字比率に係る赤字・黒字の構成分析!H$39,"▲", "-")), 2)), NA())</f>
        <v>#N/A</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土地取得特別会計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0.01</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1.45</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3.89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4.1900000000000004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4.74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5.18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5.24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7.47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10.19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6.39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4.54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2588</v>
      </c>
      <c r="E42" s="158"/>
      <c r="F42" s="158"/>
      <c r="G42" s="158">
        <f>'実質公債費比率（分子）の構造'!L$52</f>
        <v>2845</v>
      </c>
      <c r="H42" s="158"/>
      <c r="I42" s="158"/>
      <c r="J42" s="158">
        <f>'実質公債費比率（分子）の構造'!M$52</f>
        <v>2933</v>
      </c>
      <c r="K42" s="158"/>
      <c r="L42" s="158"/>
      <c r="M42" s="158">
        <f>'実質公債費比率（分子）の構造'!N$52</f>
        <v>2923</v>
      </c>
      <c r="N42" s="158"/>
      <c r="O42" s="158"/>
      <c r="P42" s="158">
        <f>'実質公債費比率（分子）の構造'!O$52</f>
        <v>2945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181</v>
      </c>
      <c r="C44" s="158"/>
      <c r="D44" s="158"/>
      <c r="E44" s="158">
        <f>'実質公債費比率（分子）の構造'!L$50</f>
        <v>158</v>
      </c>
      <c r="F44" s="158"/>
      <c r="G44" s="158"/>
      <c r="H44" s="158">
        <f>'実質公債費比率（分子）の構造'!M$50</f>
        <v>164</v>
      </c>
      <c r="I44" s="158"/>
      <c r="J44" s="158"/>
      <c r="K44" s="158">
        <f>'実質公債費比率（分子）の構造'!N$50</f>
        <v>101</v>
      </c>
      <c r="L44" s="158"/>
      <c r="M44" s="158"/>
      <c r="N44" s="158">
        <f>'実質公債費比率（分子）の構造'!O$50</f>
        <v>99</v>
      </c>
      <c r="O44" s="158"/>
      <c r="P44" s="158"/>
    </row>
    <row r="45" spans="1:16" x14ac:dyDescent="0.2">
      <c r="A45" s="158" t="s">
        <v>63</v>
      </c>
      <c r="B45" s="158">
        <f>'実質公債費比率（分子）の構造'!K$49</f>
        <v>177</v>
      </c>
      <c r="C45" s="158"/>
      <c r="D45" s="158"/>
      <c r="E45" s="158">
        <f>'実質公債費比率（分子）の構造'!L$49</f>
        <v>132</v>
      </c>
      <c r="F45" s="158"/>
      <c r="G45" s="158"/>
      <c r="H45" s="158">
        <f>'実質公債費比率（分子）の構造'!M$49</f>
        <v>122</v>
      </c>
      <c r="I45" s="158"/>
      <c r="J45" s="158"/>
      <c r="K45" s="158">
        <f>'実質公債費比率（分子）の構造'!N$49</f>
        <v>160</v>
      </c>
      <c r="L45" s="158"/>
      <c r="M45" s="158"/>
      <c r="N45" s="158">
        <f>'実質公債費比率（分子）の構造'!O$49</f>
        <v>121</v>
      </c>
      <c r="O45" s="158"/>
      <c r="P45" s="158"/>
    </row>
    <row r="46" spans="1:16" x14ac:dyDescent="0.2">
      <c r="A46" s="158" t="s">
        <v>64</v>
      </c>
      <c r="B46" s="158">
        <f>'実質公債費比率（分子）の構造'!K$48</f>
        <v>588</v>
      </c>
      <c r="C46" s="158"/>
      <c r="D46" s="158"/>
      <c r="E46" s="158">
        <f>'実質公債費比率（分子）の構造'!L$48</f>
        <v>513</v>
      </c>
      <c r="F46" s="158"/>
      <c r="G46" s="158"/>
      <c r="H46" s="158">
        <f>'実質公債費比率（分子）の構造'!M$48</f>
        <v>534</v>
      </c>
      <c r="I46" s="158"/>
      <c r="J46" s="158"/>
      <c r="K46" s="158">
        <f>'実質公債費比率（分子）の構造'!N$48</f>
        <v>582</v>
      </c>
      <c r="L46" s="158"/>
      <c r="M46" s="158"/>
      <c r="N46" s="158">
        <f>'実質公債費比率（分子）の構造'!O$48</f>
        <v>601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2722</v>
      </c>
      <c r="C49" s="158"/>
      <c r="D49" s="158"/>
      <c r="E49" s="158">
        <f>'実質公債費比率（分子）の構造'!L$45</f>
        <v>2928</v>
      </c>
      <c r="F49" s="158"/>
      <c r="G49" s="158"/>
      <c r="H49" s="158">
        <f>'実質公債費比率（分子）の構造'!M$45</f>
        <v>2962</v>
      </c>
      <c r="I49" s="158"/>
      <c r="J49" s="158"/>
      <c r="K49" s="158">
        <f>'実質公債費比率（分子）の構造'!N$45</f>
        <v>2945</v>
      </c>
      <c r="L49" s="158"/>
      <c r="M49" s="158"/>
      <c r="N49" s="158">
        <f>'実質公債費比率（分子）の構造'!O$45</f>
        <v>2933</v>
      </c>
      <c r="O49" s="158"/>
      <c r="P49" s="158"/>
    </row>
    <row r="50" spans="1:16" x14ac:dyDescent="0.2">
      <c r="A50" s="158" t="s">
        <v>67</v>
      </c>
      <c r="B50" s="158" t="e">
        <f>NA()</f>
        <v>#N/A</v>
      </c>
      <c r="C50" s="158">
        <f>IF(ISNUMBER('実質公債費比率（分子）の構造'!K$53),'実質公債費比率（分子）の構造'!K$53,NA())</f>
        <v>1080</v>
      </c>
      <c r="D50" s="158" t="e">
        <f>NA()</f>
        <v>#N/A</v>
      </c>
      <c r="E50" s="158" t="e">
        <f>NA()</f>
        <v>#N/A</v>
      </c>
      <c r="F50" s="158">
        <f>IF(ISNUMBER('実質公債費比率（分子）の構造'!L$53),'実質公債費比率（分子）の構造'!L$53,NA())</f>
        <v>886</v>
      </c>
      <c r="G50" s="158" t="e">
        <f>NA()</f>
        <v>#N/A</v>
      </c>
      <c r="H50" s="158" t="e">
        <f>NA()</f>
        <v>#N/A</v>
      </c>
      <c r="I50" s="158">
        <f>IF(ISNUMBER('実質公債費比率（分子）の構造'!M$53),'実質公債費比率（分子）の構造'!M$53,NA())</f>
        <v>849</v>
      </c>
      <c r="J50" s="158" t="e">
        <f>NA()</f>
        <v>#N/A</v>
      </c>
      <c r="K50" s="158" t="e">
        <f>NA()</f>
        <v>#N/A</v>
      </c>
      <c r="L50" s="158">
        <f>IF(ISNUMBER('実質公債費比率（分子）の構造'!N$53),'実質公債費比率（分子）の構造'!N$53,NA())</f>
        <v>865</v>
      </c>
      <c r="M50" s="158" t="e">
        <f>NA()</f>
        <v>#N/A</v>
      </c>
      <c r="N50" s="158" t="e">
        <f>NA()</f>
        <v>#N/A</v>
      </c>
      <c r="O50" s="158">
        <f>IF(ISNUMBER('実質公債費比率（分子）の構造'!O$53),'実質公債費比率（分子）の構造'!O$53,NA())</f>
        <v>809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29874</v>
      </c>
      <c r="E56" s="157"/>
      <c r="F56" s="157"/>
      <c r="G56" s="157">
        <f>'将来負担比率（分子）の構造'!J$52</f>
        <v>29671</v>
      </c>
      <c r="H56" s="157"/>
      <c r="I56" s="157"/>
      <c r="J56" s="157">
        <f>'将来負担比率（分子）の構造'!K$52</f>
        <v>28367</v>
      </c>
      <c r="K56" s="157"/>
      <c r="L56" s="157"/>
      <c r="M56" s="157">
        <f>'将来負担比率（分子）の構造'!L$52</f>
        <v>26705</v>
      </c>
      <c r="N56" s="157"/>
      <c r="O56" s="157"/>
      <c r="P56" s="157">
        <f>'将来負担比率（分子）の構造'!M$52</f>
        <v>25650</v>
      </c>
    </row>
    <row r="57" spans="1:16" x14ac:dyDescent="0.2">
      <c r="A57" s="157" t="s">
        <v>42</v>
      </c>
      <c r="B57" s="157"/>
      <c r="C57" s="157"/>
      <c r="D57" s="157">
        <f>'将来負担比率（分子）の構造'!I$51</f>
        <v>12105</v>
      </c>
      <c r="E57" s="157"/>
      <c r="F57" s="157"/>
      <c r="G57" s="157">
        <f>'将来負担比率（分子）の構造'!J$51</f>
        <v>11831</v>
      </c>
      <c r="H57" s="157"/>
      <c r="I57" s="157"/>
      <c r="J57" s="157">
        <f>'将来負担比率（分子）の構造'!K$51</f>
        <v>11866</v>
      </c>
      <c r="K57" s="157"/>
      <c r="L57" s="157"/>
      <c r="M57" s="157">
        <f>'将来負担比率（分子）の構造'!L$51</f>
        <v>12997</v>
      </c>
      <c r="N57" s="157"/>
      <c r="O57" s="157"/>
      <c r="P57" s="157">
        <f>'将来負担比率（分子）の構造'!M$51</f>
        <v>12391</v>
      </c>
    </row>
    <row r="58" spans="1:16" x14ac:dyDescent="0.2">
      <c r="A58" s="157" t="s">
        <v>41</v>
      </c>
      <c r="B58" s="157"/>
      <c r="C58" s="157"/>
      <c r="D58" s="157">
        <f>'将来負担比率（分子）の構造'!I$50</f>
        <v>2945</v>
      </c>
      <c r="E58" s="157"/>
      <c r="F58" s="157"/>
      <c r="G58" s="157">
        <f>'将来負担比率（分子）の構造'!J$50</f>
        <v>4759</v>
      </c>
      <c r="H58" s="157"/>
      <c r="I58" s="157"/>
      <c r="J58" s="157">
        <f>'将来負担比率（分子）の構造'!K$50</f>
        <v>6239</v>
      </c>
      <c r="K58" s="157"/>
      <c r="L58" s="157"/>
      <c r="M58" s="157">
        <f>'将来負担比率（分子）の構造'!L$50</f>
        <v>6288</v>
      </c>
      <c r="N58" s="157"/>
      <c r="O58" s="157"/>
      <c r="P58" s="157">
        <f>'将来負担比率（分子）の構造'!M$50</f>
        <v>5775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3065</v>
      </c>
      <c r="C62" s="157"/>
      <c r="D62" s="157"/>
      <c r="E62" s="157">
        <f>'将来負担比率（分子）の構造'!J$45</f>
        <v>3017</v>
      </c>
      <c r="F62" s="157"/>
      <c r="G62" s="157"/>
      <c r="H62" s="157">
        <f>'将来負担比率（分子）の構造'!K$45</f>
        <v>3007</v>
      </c>
      <c r="I62" s="157"/>
      <c r="J62" s="157"/>
      <c r="K62" s="157">
        <f>'将来負担比率（分子）の構造'!L$45</f>
        <v>2752</v>
      </c>
      <c r="L62" s="157"/>
      <c r="M62" s="157"/>
      <c r="N62" s="157">
        <f>'将来負担比率（分子）の構造'!M$45</f>
        <v>2600</v>
      </c>
      <c r="O62" s="157"/>
      <c r="P62" s="157"/>
    </row>
    <row r="63" spans="1:16" x14ac:dyDescent="0.2">
      <c r="A63" s="157" t="s">
        <v>34</v>
      </c>
      <c r="B63" s="157">
        <f>'将来負担比率（分子）の構造'!I$44</f>
        <v>640</v>
      </c>
      <c r="C63" s="157"/>
      <c r="D63" s="157"/>
      <c r="E63" s="157">
        <f>'将来負担比率（分子）の構造'!J$44</f>
        <v>1142</v>
      </c>
      <c r="F63" s="157"/>
      <c r="G63" s="157"/>
      <c r="H63" s="157">
        <f>'将来負担比率（分子）の構造'!K$44</f>
        <v>1486</v>
      </c>
      <c r="I63" s="157"/>
      <c r="J63" s="157"/>
      <c r="K63" s="157">
        <f>'将来負担比率（分子）の構造'!L$44</f>
        <v>1305</v>
      </c>
      <c r="L63" s="157"/>
      <c r="M63" s="157"/>
      <c r="N63" s="157">
        <f>'将来負担比率（分子）の構造'!M$44</f>
        <v>1190</v>
      </c>
      <c r="O63" s="157"/>
      <c r="P63" s="157"/>
    </row>
    <row r="64" spans="1:16" x14ac:dyDescent="0.2">
      <c r="A64" s="157" t="s">
        <v>33</v>
      </c>
      <c r="B64" s="157">
        <f>'将来負担比率（分子）の構造'!I$43</f>
        <v>13229</v>
      </c>
      <c r="C64" s="157"/>
      <c r="D64" s="157"/>
      <c r="E64" s="157">
        <f>'将来負担比率（分子）の構造'!J$43</f>
        <v>12929</v>
      </c>
      <c r="F64" s="157"/>
      <c r="G64" s="157"/>
      <c r="H64" s="157">
        <f>'将来負担比率（分子）の構造'!K$43</f>
        <v>12867</v>
      </c>
      <c r="I64" s="157"/>
      <c r="J64" s="157"/>
      <c r="K64" s="157">
        <f>'将来負担比率（分子）の構造'!L$43</f>
        <v>12758</v>
      </c>
      <c r="L64" s="157"/>
      <c r="M64" s="157"/>
      <c r="N64" s="157">
        <f>'将来負担比率（分子）の構造'!M$43</f>
        <v>12953</v>
      </c>
      <c r="O64" s="157"/>
      <c r="P64" s="157"/>
    </row>
    <row r="65" spans="1:16" x14ac:dyDescent="0.2">
      <c r="A65" s="157" t="s">
        <v>32</v>
      </c>
      <c r="B65" s="157">
        <f>'将来負担比率（分子）の構造'!I$42</f>
        <v>1344</v>
      </c>
      <c r="C65" s="157"/>
      <c r="D65" s="157"/>
      <c r="E65" s="157">
        <f>'将来負担比率（分子）の構造'!J$42</f>
        <v>1200</v>
      </c>
      <c r="F65" s="157"/>
      <c r="G65" s="157"/>
      <c r="H65" s="157">
        <f>'将来負担比率（分子）の構造'!K$42</f>
        <v>1037</v>
      </c>
      <c r="I65" s="157"/>
      <c r="J65" s="157"/>
      <c r="K65" s="157">
        <f>'将来負担比率（分子）の構造'!L$42</f>
        <v>936</v>
      </c>
      <c r="L65" s="157"/>
      <c r="M65" s="157"/>
      <c r="N65" s="157">
        <f>'将来負担比率（分子）の構造'!M$42</f>
        <v>837</v>
      </c>
      <c r="O65" s="157"/>
      <c r="P65" s="157"/>
    </row>
    <row r="66" spans="1:16" x14ac:dyDescent="0.2">
      <c r="A66" s="157" t="s">
        <v>31</v>
      </c>
      <c r="B66" s="157">
        <f>'将来負担比率（分子）の構造'!I$41</f>
        <v>31177</v>
      </c>
      <c r="C66" s="157"/>
      <c r="D66" s="157"/>
      <c r="E66" s="157">
        <f>'将来負担比率（分子）の構造'!J$41</f>
        <v>30921</v>
      </c>
      <c r="F66" s="157"/>
      <c r="G66" s="157"/>
      <c r="H66" s="157">
        <f>'将来負担比率（分子）の構造'!K$41</f>
        <v>28973</v>
      </c>
      <c r="I66" s="157"/>
      <c r="J66" s="157"/>
      <c r="K66" s="157">
        <f>'将来負担比率（分子）の構造'!L$41</f>
        <v>26961</v>
      </c>
      <c r="L66" s="157"/>
      <c r="M66" s="157"/>
      <c r="N66" s="157">
        <f>'将来負担比率（分子）の構造'!M$41</f>
        <v>24957</v>
      </c>
      <c r="O66" s="157"/>
      <c r="P66" s="157"/>
    </row>
    <row r="67" spans="1:16" x14ac:dyDescent="0.2">
      <c r="A67" s="157" t="s">
        <v>71</v>
      </c>
      <c r="B67" s="157" t="e">
        <f>NA()</f>
        <v>#N/A</v>
      </c>
      <c r="C67" s="157">
        <f>IF(ISNUMBER('将来負担比率（分子）の構造'!I$53), IF('将来負担比率（分子）の構造'!I$53 &lt; 0, 0, '将来負担比率（分子）の構造'!I$53), NA())</f>
        <v>4531</v>
      </c>
      <c r="D67" s="157" t="e">
        <f>NA()</f>
        <v>#N/A</v>
      </c>
      <c r="E67" s="157" t="e">
        <f>NA()</f>
        <v>#N/A</v>
      </c>
      <c r="F67" s="157">
        <f>IF(ISNUMBER('将来負担比率（分子）の構造'!J$53), IF('将来負担比率（分子）の構造'!J$53 &lt; 0, 0, '将来負担比率（分子）の構造'!J$53), NA())</f>
        <v>2948</v>
      </c>
      <c r="G67" s="157" t="e">
        <f>NA()</f>
        <v>#N/A</v>
      </c>
      <c r="H67" s="157" t="e">
        <f>NA()</f>
        <v>#N/A</v>
      </c>
      <c r="I67" s="157">
        <f>IF(ISNUMBER('将来負担比率（分子）の構造'!K$53), IF('将来負担比率（分子）の構造'!K$53 &lt; 0, 0, '将来負担比率（分子）の構造'!K$53), NA())</f>
        <v>897</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2935</v>
      </c>
      <c r="C72" s="161">
        <f>基金残高に係る経年分析!G55</f>
        <v>3028</v>
      </c>
      <c r="D72" s="161">
        <f>基金残高に係る経年分析!H55</f>
        <v>2940</v>
      </c>
    </row>
    <row r="73" spans="1:16" x14ac:dyDescent="0.2">
      <c r="A73" s="160" t="s">
        <v>74</v>
      </c>
      <c r="B73" s="161">
        <f>基金残高に係る経年分析!F56</f>
        <v>733</v>
      </c>
      <c r="C73" s="161">
        <f>基金残高に係る経年分析!G56</f>
        <v>815</v>
      </c>
      <c r="D73" s="161">
        <f>基金残高に係る経年分析!H56</f>
        <v>723</v>
      </c>
    </row>
    <row r="74" spans="1:16" x14ac:dyDescent="0.2">
      <c r="A74" s="160" t="s">
        <v>75</v>
      </c>
      <c r="B74" s="161">
        <f>基金残高に係る経年分析!F57</f>
        <v>3551</v>
      </c>
      <c r="C74" s="161">
        <f>基金残高に係る経年分析!G57</f>
        <v>3646</v>
      </c>
      <c r="D74" s="161">
        <f>基金残高に係る経年分析!H57</f>
        <v>3367</v>
      </c>
    </row>
  </sheetData>
  <sheetProtection algorithmName="SHA-512" hashValue="a0lxTfBt+PofAzQFXYlaZZ1r+npro5iGcyqQ/KmTIMXJM9bo0ZvDI1dDbTA397pBcgAGqKM9sQ9mzbCLn1L5cw==" saltValue="gXw/eItds2+T99eHiLzV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14397071</v>
      </c>
      <c r="S5" s="664"/>
      <c r="T5" s="664"/>
      <c r="U5" s="664"/>
      <c r="V5" s="664"/>
      <c r="W5" s="664"/>
      <c r="X5" s="664"/>
      <c r="Y5" s="689"/>
      <c r="Z5" s="702">
        <v>42.7</v>
      </c>
      <c r="AA5" s="702"/>
      <c r="AB5" s="702"/>
      <c r="AC5" s="702"/>
      <c r="AD5" s="703">
        <v>13508495</v>
      </c>
      <c r="AE5" s="703"/>
      <c r="AF5" s="703"/>
      <c r="AG5" s="703"/>
      <c r="AH5" s="703"/>
      <c r="AI5" s="703"/>
      <c r="AJ5" s="703"/>
      <c r="AK5" s="703"/>
      <c r="AL5" s="690">
        <v>66.8</v>
      </c>
      <c r="AM5" s="672"/>
      <c r="AN5" s="672"/>
      <c r="AO5" s="691"/>
      <c r="AP5" s="666" t="s">
        <v>216</v>
      </c>
      <c r="AQ5" s="667"/>
      <c r="AR5" s="667"/>
      <c r="AS5" s="667"/>
      <c r="AT5" s="667"/>
      <c r="AU5" s="667"/>
      <c r="AV5" s="667"/>
      <c r="AW5" s="667"/>
      <c r="AX5" s="667"/>
      <c r="AY5" s="667"/>
      <c r="AZ5" s="667"/>
      <c r="BA5" s="667"/>
      <c r="BB5" s="667"/>
      <c r="BC5" s="667"/>
      <c r="BD5" s="667"/>
      <c r="BE5" s="667"/>
      <c r="BF5" s="668"/>
      <c r="BG5" s="608">
        <v>13508495</v>
      </c>
      <c r="BH5" s="609"/>
      <c r="BI5" s="609"/>
      <c r="BJ5" s="609"/>
      <c r="BK5" s="609"/>
      <c r="BL5" s="609"/>
      <c r="BM5" s="609"/>
      <c r="BN5" s="610"/>
      <c r="BO5" s="646">
        <v>93.8</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217344</v>
      </c>
      <c r="S6" s="609"/>
      <c r="T6" s="609"/>
      <c r="U6" s="609"/>
      <c r="V6" s="609"/>
      <c r="W6" s="609"/>
      <c r="X6" s="609"/>
      <c r="Y6" s="610"/>
      <c r="Z6" s="646">
        <v>0.6</v>
      </c>
      <c r="AA6" s="646"/>
      <c r="AB6" s="646"/>
      <c r="AC6" s="646"/>
      <c r="AD6" s="647">
        <v>217344</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13508495</v>
      </c>
      <c r="BH6" s="609"/>
      <c r="BI6" s="609"/>
      <c r="BJ6" s="609"/>
      <c r="BK6" s="609"/>
      <c r="BL6" s="609"/>
      <c r="BM6" s="609"/>
      <c r="BN6" s="610"/>
      <c r="BO6" s="646">
        <v>93.8</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242854</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242614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7999</v>
      </c>
      <c r="S7" s="609"/>
      <c r="T7" s="609"/>
      <c r="U7" s="609"/>
      <c r="V7" s="609"/>
      <c r="W7" s="609"/>
      <c r="X7" s="609"/>
      <c r="Y7" s="610"/>
      <c r="Z7" s="646">
        <v>0</v>
      </c>
      <c r="AA7" s="646"/>
      <c r="AB7" s="646"/>
      <c r="AC7" s="646"/>
      <c r="AD7" s="647">
        <v>7999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6387933</v>
      </c>
      <c r="BH7" s="609"/>
      <c r="BI7" s="609"/>
      <c r="BJ7" s="609"/>
      <c r="BK7" s="609"/>
      <c r="BL7" s="609"/>
      <c r="BM7" s="609"/>
      <c r="BN7" s="610"/>
      <c r="BO7" s="646">
        <v>44.4</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3317010</v>
      </c>
      <c r="CS7" s="609"/>
      <c r="CT7" s="609"/>
      <c r="CU7" s="609"/>
      <c r="CV7" s="609"/>
      <c r="CW7" s="609"/>
      <c r="CX7" s="609"/>
      <c r="CY7" s="610"/>
      <c r="CZ7" s="646">
        <v>10.3</v>
      </c>
      <c r="DA7" s="646"/>
      <c r="DB7" s="646"/>
      <c r="DC7" s="646"/>
      <c r="DD7" s="614">
        <v>170311</v>
      </c>
      <c r="DE7" s="609"/>
      <c r="DF7" s="609"/>
      <c r="DG7" s="609"/>
      <c r="DH7" s="609"/>
      <c r="DI7" s="609"/>
      <c r="DJ7" s="609"/>
      <c r="DK7" s="609"/>
      <c r="DL7" s="609"/>
      <c r="DM7" s="609"/>
      <c r="DN7" s="609"/>
      <c r="DO7" s="609"/>
      <c r="DP7" s="610"/>
      <c r="DQ7" s="614">
        <v>2600867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163956</v>
      </c>
      <c r="S8" s="609"/>
      <c r="T8" s="609"/>
      <c r="U8" s="609"/>
      <c r="V8" s="609"/>
      <c r="W8" s="609"/>
      <c r="X8" s="609"/>
      <c r="Y8" s="610"/>
      <c r="Z8" s="646">
        <v>0.5</v>
      </c>
      <c r="AA8" s="646"/>
      <c r="AB8" s="646"/>
      <c r="AC8" s="646"/>
      <c r="AD8" s="647">
        <v>163956</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137194</v>
      </c>
      <c r="BH8" s="609"/>
      <c r="BI8" s="609"/>
      <c r="BJ8" s="609"/>
      <c r="BK8" s="609"/>
      <c r="BL8" s="609"/>
      <c r="BM8" s="609"/>
      <c r="BN8" s="610"/>
      <c r="BO8" s="646">
        <v>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15338845</v>
      </c>
      <c r="CS8" s="609"/>
      <c r="CT8" s="609"/>
      <c r="CU8" s="609"/>
      <c r="CV8" s="609"/>
      <c r="CW8" s="609"/>
      <c r="CX8" s="609"/>
      <c r="CY8" s="610"/>
      <c r="CZ8" s="646">
        <v>47.8</v>
      </c>
      <c r="DA8" s="646"/>
      <c r="DB8" s="646"/>
      <c r="DC8" s="646"/>
      <c r="DD8" s="614">
        <v>228187</v>
      </c>
      <c r="DE8" s="609"/>
      <c r="DF8" s="609"/>
      <c r="DG8" s="609"/>
      <c r="DH8" s="609"/>
      <c r="DI8" s="609"/>
      <c r="DJ8" s="609"/>
      <c r="DK8" s="609"/>
      <c r="DL8" s="609"/>
      <c r="DM8" s="609"/>
      <c r="DN8" s="609"/>
      <c r="DO8" s="609"/>
      <c r="DP8" s="610"/>
      <c r="DQ8" s="614">
        <v>9051816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217730</v>
      </c>
      <c r="S9" s="609"/>
      <c r="T9" s="609"/>
      <c r="U9" s="609"/>
      <c r="V9" s="609"/>
      <c r="W9" s="609"/>
      <c r="X9" s="609"/>
      <c r="Y9" s="610"/>
      <c r="Z9" s="646">
        <v>0.6</v>
      </c>
      <c r="AA9" s="646"/>
      <c r="AB9" s="646"/>
      <c r="AC9" s="646"/>
      <c r="AD9" s="647">
        <v>217730</v>
      </c>
      <c r="AE9" s="647"/>
      <c r="AF9" s="647"/>
      <c r="AG9" s="647"/>
      <c r="AH9" s="647"/>
      <c r="AI9" s="647"/>
      <c r="AJ9" s="647"/>
      <c r="AK9" s="647"/>
      <c r="AL9" s="611">
        <v>1.1000000000000001</v>
      </c>
      <c r="AM9" s="612"/>
      <c r="AN9" s="612"/>
      <c r="AO9" s="648"/>
      <c r="AP9" s="605" t="s">
        <v>230</v>
      </c>
      <c r="AQ9" s="606"/>
      <c r="AR9" s="606"/>
      <c r="AS9" s="606"/>
      <c r="AT9" s="606"/>
      <c r="AU9" s="606"/>
      <c r="AV9" s="606"/>
      <c r="AW9" s="606"/>
      <c r="AX9" s="606"/>
      <c r="AY9" s="606"/>
      <c r="AZ9" s="606"/>
      <c r="BA9" s="606"/>
      <c r="BB9" s="606"/>
      <c r="BC9" s="606"/>
      <c r="BD9" s="606"/>
      <c r="BE9" s="606"/>
      <c r="BF9" s="607"/>
      <c r="BG9" s="608">
        <v>5060958</v>
      </c>
      <c r="BH9" s="609"/>
      <c r="BI9" s="609"/>
      <c r="BJ9" s="609"/>
      <c r="BK9" s="609"/>
      <c r="BL9" s="609"/>
      <c r="BM9" s="609"/>
      <c r="BN9" s="610"/>
      <c r="BO9" s="646">
        <v>35.200000000000003</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2506000</v>
      </c>
      <c r="CS9" s="609"/>
      <c r="CT9" s="609"/>
      <c r="CU9" s="609"/>
      <c r="CV9" s="609"/>
      <c r="CW9" s="609"/>
      <c r="CX9" s="609"/>
      <c r="CY9" s="610"/>
      <c r="CZ9" s="646">
        <v>7.8</v>
      </c>
      <c r="DA9" s="646"/>
      <c r="DB9" s="646"/>
      <c r="DC9" s="646"/>
      <c r="DD9" s="614">
        <v>1317</v>
      </c>
      <c r="DE9" s="609"/>
      <c r="DF9" s="609"/>
      <c r="DG9" s="609"/>
      <c r="DH9" s="609"/>
      <c r="DI9" s="609"/>
      <c r="DJ9" s="609"/>
      <c r="DK9" s="609"/>
      <c r="DL9" s="609"/>
      <c r="DM9" s="609"/>
      <c r="DN9" s="609"/>
      <c r="DO9" s="609"/>
      <c r="DP9" s="610"/>
      <c r="DQ9" s="614">
        <v>2143097</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234702</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9335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2335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2167138</v>
      </c>
      <c r="S11" s="609"/>
      <c r="T11" s="609"/>
      <c r="U11" s="609"/>
      <c r="V11" s="609"/>
      <c r="W11" s="609"/>
      <c r="X11" s="609"/>
      <c r="Y11" s="610"/>
      <c r="Z11" s="611">
        <v>6.4</v>
      </c>
      <c r="AA11" s="612"/>
      <c r="AB11" s="612"/>
      <c r="AC11" s="613"/>
      <c r="AD11" s="614">
        <v>2167138</v>
      </c>
      <c r="AE11" s="609"/>
      <c r="AF11" s="609"/>
      <c r="AG11" s="609"/>
      <c r="AH11" s="609"/>
      <c r="AI11" s="609"/>
      <c r="AJ11" s="609"/>
      <c r="AK11" s="610"/>
      <c r="AL11" s="611">
        <v>10.7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955079</v>
      </c>
      <c r="BH11" s="609"/>
      <c r="BI11" s="609"/>
      <c r="BJ11" s="609"/>
      <c r="BK11" s="609"/>
      <c r="BL11" s="609"/>
      <c r="BM11" s="609"/>
      <c r="BN11" s="610"/>
      <c r="BO11" s="646">
        <v>6.6</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258801</v>
      </c>
      <c r="CS11" s="609"/>
      <c r="CT11" s="609"/>
      <c r="CU11" s="609"/>
      <c r="CV11" s="609"/>
      <c r="CW11" s="609"/>
      <c r="CX11" s="609"/>
      <c r="CY11" s="610"/>
      <c r="CZ11" s="646">
        <v>0.8</v>
      </c>
      <c r="DA11" s="646"/>
      <c r="DB11" s="646"/>
      <c r="DC11" s="646"/>
      <c r="DD11" s="614">
        <v>173829</v>
      </c>
      <c r="DE11" s="609"/>
      <c r="DF11" s="609"/>
      <c r="DG11" s="609"/>
      <c r="DH11" s="609"/>
      <c r="DI11" s="609"/>
      <c r="DJ11" s="609"/>
      <c r="DK11" s="609"/>
      <c r="DL11" s="609"/>
      <c r="DM11" s="609"/>
      <c r="DN11" s="609"/>
      <c r="DO11" s="609"/>
      <c r="DP11" s="610"/>
      <c r="DQ11" s="614">
        <v>110159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6400524</v>
      </c>
      <c r="BH12" s="609"/>
      <c r="BI12" s="609"/>
      <c r="BJ12" s="609"/>
      <c r="BK12" s="609"/>
      <c r="BL12" s="609"/>
      <c r="BM12" s="609"/>
      <c r="BN12" s="610"/>
      <c r="BO12" s="646">
        <v>44.5</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208093</v>
      </c>
      <c r="CS12" s="609"/>
      <c r="CT12" s="609"/>
      <c r="CU12" s="609"/>
      <c r="CV12" s="609"/>
      <c r="CW12" s="609"/>
      <c r="CX12" s="609"/>
      <c r="CY12" s="610"/>
      <c r="CZ12" s="646">
        <v>0.6</v>
      </c>
      <c r="DA12" s="646"/>
      <c r="DB12" s="646"/>
      <c r="DC12" s="646"/>
      <c r="DD12" s="614" t="s">
        <v>122</v>
      </c>
      <c r="DE12" s="609"/>
      <c r="DF12" s="609"/>
      <c r="DG12" s="609"/>
      <c r="DH12" s="609"/>
      <c r="DI12" s="609"/>
      <c r="DJ12" s="609"/>
      <c r="DK12" s="609"/>
      <c r="DL12" s="609"/>
      <c r="DM12" s="609"/>
      <c r="DN12" s="609"/>
      <c r="DO12" s="609"/>
      <c r="DP12" s="610"/>
      <c r="DQ12" s="614">
        <v>60993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3144</v>
      </c>
      <c r="S13" s="609"/>
      <c r="T13" s="609"/>
      <c r="U13" s="609"/>
      <c r="V13" s="609"/>
      <c r="W13" s="609"/>
      <c r="X13" s="609"/>
      <c r="Y13" s="610"/>
      <c r="Z13" s="646">
        <v>0</v>
      </c>
      <c r="AA13" s="646"/>
      <c r="AB13" s="646"/>
      <c r="AC13" s="646"/>
      <c r="AD13" s="647">
        <v>3144</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6388566</v>
      </c>
      <c r="BH13" s="609"/>
      <c r="BI13" s="609"/>
      <c r="BJ13" s="609"/>
      <c r="BK13" s="609"/>
      <c r="BL13" s="609"/>
      <c r="BM13" s="609"/>
      <c r="BN13" s="610"/>
      <c r="BO13" s="646">
        <v>44.4</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2570576</v>
      </c>
      <c r="CS13" s="609"/>
      <c r="CT13" s="609"/>
      <c r="CU13" s="609"/>
      <c r="CV13" s="609"/>
      <c r="CW13" s="609"/>
      <c r="CX13" s="609"/>
      <c r="CY13" s="610"/>
      <c r="CZ13" s="646">
        <v>8</v>
      </c>
      <c r="DA13" s="646"/>
      <c r="DB13" s="646"/>
      <c r="DC13" s="646"/>
      <c r="DD13" s="614">
        <v>988860</v>
      </c>
      <c r="DE13" s="609"/>
      <c r="DF13" s="609"/>
      <c r="DG13" s="609"/>
      <c r="DH13" s="609"/>
      <c r="DI13" s="609"/>
      <c r="DJ13" s="609"/>
      <c r="DK13" s="609"/>
      <c r="DL13" s="609"/>
      <c r="DM13" s="609"/>
      <c r="DN13" s="609"/>
      <c r="DO13" s="609"/>
      <c r="DP13" s="610"/>
      <c r="DQ13" s="614">
        <v>1820510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202977</v>
      </c>
      <c r="BH14" s="609"/>
      <c r="BI14" s="609"/>
      <c r="BJ14" s="609"/>
      <c r="BK14" s="609"/>
      <c r="BL14" s="609"/>
      <c r="BM14" s="609"/>
      <c r="BN14" s="610"/>
      <c r="BO14" s="646">
        <v>1.4</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1172628</v>
      </c>
      <c r="CS14" s="609"/>
      <c r="CT14" s="609"/>
      <c r="CU14" s="609"/>
      <c r="CV14" s="609"/>
      <c r="CW14" s="609"/>
      <c r="CX14" s="609"/>
      <c r="CY14" s="610"/>
      <c r="CZ14" s="646">
        <v>3.7</v>
      </c>
      <c r="DA14" s="646"/>
      <c r="DB14" s="646"/>
      <c r="DC14" s="646"/>
      <c r="DD14" s="614">
        <v>219286</v>
      </c>
      <c r="DE14" s="609"/>
      <c r="DF14" s="609"/>
      <c r="DG14" s="609"/>
      <c r="DH14" s="609"/>
      <c r="DI14" s="609"/>
      <c r="DJ14" s="609"/>
      <c r="DK14" s="609"/>
      <c r="DL14" s="609"/>
      <c r="DM14" s="609"/>
      <c r="DN14" s="609"/>
      <c r="DO14" s="609"/>
      <c r="DP14" s="610"/>
      <c r="DQ14" s="614">
        <v>951901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61293</v>
      </c>
      <c r="S15" s="609"/>
      <c r="T15" s="609"/>
      <c r="U15" s="609"/>
      <c r="V15" s="609"/>
      <c r="W15" s="609"/>
      <c r="X15" s="609"/>
      <c r="Y15" s="610"/>
      <c r="Z15" s="646">
        <v>0.2</v>
      </c>
      <c r="AA15" s="646"/>
      <c r="AB15" s="646"/>
      <c r="AC15" s="646"/>
      <c r="AD15" s="647">
        <v>61293</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517061</v>
      </c>
      <c r="BH15" s="609"/>
      <c r="BI15" s="609"/>
      <c r="BJ15" s="609"/>
      <c r="BK15" s="609"/>
      <c r="BL15" s="609"/>
      <c r="BM15" s="609"/>
      <c r="BN15" s="610"/>
      <c r="BO15" s="646">
        <v>3.6</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3525527</v>
      </c>
      <c r="CS15" s="609"/>
      <c r="CT15" s="609"/>
      <c r="CU15" s="609"/>
      <c r="CV15" s="609"/>
      <c r="CW15" s="609"/>
      <c r="CX15" s="609"/>
      <c r="CY15" s="610"/>
      <c r="CZ15" s="646">
        <v>11</v>
      </c>
      <c r="DA15" s="646"/>
      <c r="DB15" s="646"/>
      <c r="DC15" s="646"/>
      <c r="DD15" s="614">
        <v>396555</v>
      </c>
      <c r="DE15" s="609"/>
      <c r="DF15" s="609"/>
      <c r="DG15" s="609"/>
      <c r="DH15" s="609"/>
      <c r="DI15" s="609"/>
      <c r="DJ15" s="609"/>
      <c r="DK15" s="609"/>
      <c r="DL15" s="609"/>
      <c r="DM15" s="609"/>
      <c r="DN15" s="609"/>
      <c r="DO15" s="609"/>
      <c r="DP15" s="610"/>
      <c r="DQ15" s="614">
        <v>2443515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316397</v>
      </c>
      <c r="S16" s="609"/>
      <c r="T16" s="609"/>
      <c r="U16" s="609"/>
      <c r="V16" s="609"/>
      <c r="W16" s="609"/>
      <c r="X16" s="609"/>
      <c r="Y16" s="610"/>
      <c r="Z16" s="646">
        <v>0.9</v>
      </c>
      <c r="AA16" s="646"/>
      <c r="AB16" s="646"/>
      <c r="AC16" s="646"/>
      <c r="AD16" s="647">
        <v>316397</v>
      </c>
      <c r="AE16" s="647"/>
      <c r="AF16" s="647"/>
      <c r="AG16" s="647"/>
      <c r="AH16" s="647"/>
      <c r="AI16" s="647"/>
      <c r="AJ16" s="647"/>
      <c r="AK16" s="647"/>
      <c r="AL16" s="611">
        <v>1.6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543500</v>
      </c>
      <c r="S17" s="609"/>
      <c r="T17" s="609"/>
      <c r="U17" s="609"/>
      <c r="V17" s="609"/>
      <c r="W17" s="609"/>
      <c r="X17" s="609"/>
      <c r="Y17" s="610"/>
      <c r="Z17" s="646">
        <v>1.6</v>
      </c>
      <c r="AA17" s="646"/>
      <c r="AB17" s="646"/>
      <c r="AC17" s="646"/>
      <c r="AD17" s="647">
        <v>543500</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2933052</v>
      </c>
      <c r="CS17" s="609"/>
      <c r="CT17" s="609"/>
      <c r="CU17" s="609"/>
      <c r="CV17" s="609"/>
      <c r="CW17" s="609"/>
      <c r="CX17" s="609"/>
      <c r="CY17" s="610"/>
      <c r="CZ17" s="646">
        <v>9.1</v>
      </c>
      <c r="DA17" s="646"/>
      <c r="DB17" s="646"/>
      <c r="DC17" s="646"/>
      <c r="DD17" s="614" t="s">
        <v>122</v>
      </c>
      <c r="DE17" s="609"/>
      <c r="DF17" s="609"/>
      <c r="DG17" s="609"/>
      <c r="DH17" s="609"/>
      <c r="DI17" s="609"/>
      <c r="DJ17" s="609"/>
      <c r="DK17" s="609"/>
      <c r="DL17" s="609"/>
      <c r="DM17" s="609"/>
      <c r="DN17" s="609"/>
      <c r="DO17" s="609"/>
      <c r="DP17" s="610"/>
      <c r="DQ17" s="614">
        <v>2933052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115056</v>
      </c>
      <c r="S18" s="609"/>
      <c r="T18" s="609"/>
      <c r="U18" s="609"/>
      <c r="V18" s="609"/>
      <c r="W18" s="609"/>
      <c r="X18" s="609"/>
      <c r="Y18" s="610"/>
      <c r="Z18" s="646">
        <v>0.3</v>
      </c>
      <c r="AA18" s="646"/>
      <c r="AB18" s="646"/>
      <c r="AC18" s="646"/>
      <c r="AD18" s="647">
        <v>115056</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413223</v>
      </c>
      <c r="S19" s="609"/>
      <c r="T19" s="609"/>
      <c r="U19" s="609"/>
      <c r="V19" s="609"/>
      <c r="W19" s="609"/>
      <c r="X19" s="609"/>
      <c r="Y19" s="610"/>
      <c r="Z19" s="646">
        <v>1.2</v>
      </c>
      <c r="AA19" s="646"/>
      <c r="AB19" s="646"/>
      <c r="AC19" s="646"/>
      <c r="AD19" s="647">
        <v>413223</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888576</v>
      </c>
      <c r="BH19" s="609"/>
      <c r="BI19" s="609"/>
      <c r="BJ19" s="609"/>
      <c r="BK19" s="609"/>
      <c r="BL19" s="609"/>
      <c r="BM19" s="609"/>
      <c r="BN19" s="610"/>
      <c r="BO19" s="646">
        <v>6.2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15221</v>
      </c>
      <c r="S20" s="609"/>
      <c r="T20" s="609"/>
      <c r="U20" s="609"/>
      <c r="V20" s="609"/>
      <c r="W20" s="609"/>
      <c r="X20" s="609"/>
      <c r="Y20" s="610"/>
      <c r="Z20" s="646">
        <v>0</v>
      </c>
      <c r="AA20" s="646"/>
      <c r="AB20" s="646"/>
      <c r="AC20" s="646"/>
      <c r="AD20" s="647">
        <v>15221</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888576</v>
      </c>
      <c r="BH20" s="609"/>
      <c r="BI20" s="609"/>
      <c r="BJ20" s="609"/>
      <c r="BK20" s="609"/>
      <c r="BL20" s="609"/>
      <c r="BM20" s="609"/>
      <c r="BN20" s="610"/>
      <c r="BO20" s="646">
        <v>6.2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32082721</v>
      </c>
      <c r="CS20" s="609"/>
      <c r="CT20" s="609"/>
      <c r="CU20" s="609"/>
      <c r="CV20" s="609"/>
      <c r="CW20" s="609"/>
      <c r="CX20" s="609"/>
      <c r="CY20" s="610"/>
      <c r="CZ20" s="646">
        <v>100</v>
      </c>
      <c r="DA20" s="646"/>
      <c r="DB20" s="646"/>
      <c r="DC20" s="646"/>
      <c r="DD20" s="614">
        <v>2178345</v>
      </c>
      <c r="DE20" s="609"/>
      <c r="DF20" s="609"/>
      <c r="DG20" s="609"/>
      <c r="DH20" s="609"/>
      <c r="DI20" s="609"/>
      <c r="DJ20" s="609"/>
      <c r="DK20" s="609"/>
      <c r="DL20" s="609"/>
      <c r="DM20" s="609"/>
      <c r="DN20" s="609"/>
      <c r="DO20" s="609"/>
      <c r="DP20" s="610"/>
      <c r="DQ20" s="614">
        <v>22360859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3156362</v>
      </c>
      <c r="S21" s="609"/>
      <c r="T21" s="609"/>
      <c r="U21" s="609"/>
      <c r="V21" s="609"/>
      <c r="W21" s="609"/>
      <c r="X21" s="609"/>
      <c r="Y21" s="610"/>
      <c r="Z21" s="646">
        <v>9.4</v>
      </c>
      <c r="AA21" s="646"/>
      <c r="AB21" s="646"/>
      <c r="AC21" s="646"/>
      <c r="AD21" s="647">
        <v>2985740</v>
      </c>
      <c r="AE21" s="647"/>
      <c r="AF21" s="647"/>
      <c r="AG21" s="647"/>
      <c r="AH21" s="647"/>
      <c r="AI21" s="647"/>
      <c r="AJ21" s="647"/>
      <c r="AK21" s="647"/>
      <c r="AL21" s="611">
        <v>14.8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2985740</v>
      </c>
      <c r="S22" s="609"/>
      <c r="T22" s="609"/>
      <c r="U22" s="609"/>
      <c r="V22" s="609"/>
      <c r="W22" s="609"/>
      <c r="X22" s="609"/>
      <c r="Y22" s="610"/>
      <c r="Z22" s="646">
        <v>8.9</v>
      </c>
      <c r="AA22" s="646"/>
      <c r="AB22" s="646"/>
      <c r="AC22" s="646"/>
      <c r="AD22" s="647">
        <v>2985740</v>
      </c>
      <c r="AE22" s="647"/>
      <c r="AF22" s="647"/>
      <c r="AG22" s="647"/>
      <c r="AH22" s="647"/>
      <c r="AI22" s="647"/>
      <c r="AJ22" s="647"/>
      <c r="AK22" s="647"/>
      <c r="AL22" s="611">
        <v>14.8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170622</v>
      </c>
      <c r="S23" s="609"/>
      <c r="T23" s="609"/>
      <c r="U23" s="609"/>
      <c r="V23" s="609"/>
      <c r="W23" s="609"/>
      <c r="X23" s="609"/>
      <c r="Y23" s="610"/>
      <c r="Z23" s="646">
        <v>0.5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888576</v>
      </c>
      <c r="BH23" s="609"/>
      <c r="BI23" s="609"/>
      <c r="BJ23" s="609"/>
      <c r="BK23" s="609"/>
      <c r="BL23" s="609"/>
      <c r="BM23" s="609"/>
      <c r="BN23" s="610"/>
      <c r="BO23" s="646">
        <v>6.2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17256022</v>
      </c>
      <c r="CS24" s="664"/>
      <c r="CT24" s="664"/>
      <c r="CU24" s="664"/>
      <c r="CV24" s="664"/>
      <c r="CW24" s="664"/>
      <c r="CX24" s="664"/>
      <c r="CY24" s="689"/>
      <c r="CZ24" s="690">
        <v>53.8</v>
      </c>
      <c r="DA24" s="672"/>
      <c r="DB24" s="672"/>
      <c r="DC24" s="692"/>
      <c r="DD24" s="688">
        <v>11289960</v>
      </c>
      <c r="DE24" s="664"/>
      <c r="DF24" s="664"/>
      <c r="DG24" s="664"/>
      <c r="DH24" s="664"/>
      <c r="DI24" s="664"/>
      <c r="DJ24" s="664"/>
      <c r="DK24" s="689"/>
      <c r="DL24" s="688">
        <v>10152144</v>
      </c>
      <c r="DM24" s="664"/>
      <c r="DN24" s="664"/>
      <c r="DO24" s="664"/>
      <c r="DP24" s="664"/>
      <c r="DQ24" s="664"/>
      <c r="DR24" s="664"/>
      <c r="DS24" s="664"/>
      <c r="DT24" s="664"/>
      <c r="DU24" s="664"/>
      <c r="DV24" s="689"/>
      <c r="DW24" s="690">
        <v>50</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21251934</v>
      </c>
      <c r="S25" s="609"/>
      <c r="T25" s="609"/>
      <c r="U25" s="609"/>
      <c r="V25" s="609"/>
      <c r="W25" s="609"/>
      <c r="X25" s="609"/>
      <c r="Y25" s="610"/>
      <c r="Z25" s="646">
        <v>63</v>
      </c>
      <c r="AA25" s="646"/>
      <c r="AB25" s="646"/>
      <c r="AC25" s="646"/>
      <c r="AD25" s="647">
        <v>20192736</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5153232</v>
      </c>
      <c r="CS25" s="621"/>
      <c r="CT25" s="621"/>
      <c r="CU25" s="621"/>
      <c r="CV25" s="621"/>
      <c r="CW25" s="621"/>
      <c r="CX25" s="621"/>
      <c r="CY25" s="622"/>
      <c r="CZ25" s="611">
        <v>16.100000000000001</v>
      </c>
      <c r="DA25" s="623"/>
      <c r="DB25" s="623"/>
      <c r="DC25" s="624"/>
      <c r="DD25" s="614">
        <v>4614222</v>
      </c>
      <c r="DE25" s="621"/>
      <c r="DF25" s="621"/>
      <c r="DG25" s="621"/>
      <c r="DH25" s="621"/>
      <c r="DI25" s="621"/>
      <c r="DJ25" s="621"/>
      <c r="DK25" s="622"/>
      <c r="DL25" s="614">
        <v>4500865</v>
      </c>
      <c r="DM25" s="621"/>
      <c r="DN25" s="621"/>
      <c r="DO25" s="621"/>
      <c r="DP25" s="621"/>
      <c r="DQ25" s="621"/>
      <c r="DR25" s="621"/>
      <c r="DS25" s="621"/>
      <c r="DT25" s="621"/>
      <c r="DU25" s="621"/>
      <c r="DV25" s="622"/>
      <c r="DW25" s="611">
        <v>22.2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10080</v>
      </c>
      <c r="S26" s="609"/>
      <c r="T26" s="609"/>
      <c r="U26" s="609"/>
      <c r="V26" s="609"/>
      <c r="W26" s="609"/>
      <c r="X26" s="609"/>
      <c r="Y26" s="610"/>
      <c r="Z26" s="646">
        <v>0</v>
      </c>
      <c r="AA26" s="646"/>
      <c r="AB26" s="646"/>
      <c r="AC26" s="646"/>
      <c r="AD26" s="647">
        <v>10080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2750383</v>
      </c>
      <c r="CS26" s="609"/>
      <c r="CT26" s="609"/>
      <c r="CU26" s="609"/>
      <c r="CV26" s="609"/>
      <c r="CW26" s="609"/>
      <c r="CX26" s="609"/>
      <c r="CY26" s="610"/>
      <c r="CZ26" s="611">
        <v>8.6</v>
      </c>
      <c r="DA26" s="623"/>
      <c r="DB26" s="623"/>
      <c r="DC26" s="624"/>
      <c r="DD26" s="614">
        <v>2496993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22481</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14397071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9169738</v>
      </c>
      <c r="CS27" s="621"/>
      <c r="CT27" s="621"/>
      <c r="CU27" s="621"/>
      <c r="CV27" s="621"/>
      <c r="CW27" s="621"/>
      <c r="CX27" s="621"/>
      <c r="CY27" s="622"/>
      <c r="CZ27" s="611">
        <v>28.6</v>
      </c>
      <c r="DA27" s="623"/>
      <c r="DB27" s="623"/>
      <c r="DC27" s="624"/>
      <c r="DD27" s="614">
        <v>3742686</v>
      </c>
      <c r="DE27" s="621"/>
      <c r="DF27" s="621"/>
      <c r="DG27" s="621"/>
      <c r="DH27" s="621"/>
      <c r="DI27" s="621"/>
      <c r="DJ27" s="621"/>
      <c r="DK27" s="622"/>
      <c r="DL27" s="614">
        <v>2732024</v>
      </c>
      <c r="DM27" s="621"/>
      <c r="DN27" s="621"/>
      <c r="DO27" s="621"/>
      <c r="DP27" s="621"/>
      <c r="DQ27" s="621"/>
      <c r="DR27" s="621"/>
      <c r="DS27" s="621"/>
      <c r="DT27" s="621"/>
      <c r="DU27" s="621"/>
      <c r="DV27" s="622"/>
      <c r="DW27" s="611">
        <v>13.4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319526</v>
      </c>
      <c r="S28" s="609"/>
      <c r="T28" s="609"/>
      <c r="U28" s="609"/>
      <c r="V28" s="609"/>
      <c r="W28" s="609"/>
      <c r="X28" s="609"/>
      <c r="Y28" s="610"/>
      <c r="Z28" s="646">
        <v>0.9</v>
      </c>
      <c r="AA28" s="646"/>
      <c r="AB28" s="646"/>
      <c r="AC28" s="646"/>
      <c r="AD28" s="647">
        <v>194</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2933052</v>
      </c>
      <c r="CS28" s="609"/>
      <c r="CT28" s="609"/>
      <c r="CU28" s="609"/>
      <c r="CV28" s="609"/>
      <c r="CW28" s="609"/>
      <c r="CX28" s="609"/>
      <c r="CY28" s="610"/>
      <c r="CZ28" s="611">
        <v>9.1</v>
      </c>
      <c r="DA28" s="623"/>
      <c r="DB28" s="623"/>
      <c r="DC28" s="624"/>
      <c r="DD28" s="614">
        <v>2933052</v>
      </c>
      <c r="DE28" s="609"/>
      <c r="DF28" s="609"/>
      <c r="DG28" s="609"/>
      <c r="DH28" s="609"/>
      <c r="DI28" s="609"/>
      <c r="DJ28" s="609"/>
      <c r="DK28" s="610"/>
      <c r="DL28" s="614">
        <v>2919255</v>
      </c>
      <c r="DM28" s="609"/>
      <c r="DN28" s="609"/>
      <c r="DO28" s="609"/>
      <c r="DP28" s="609"/>
      <c r="DQ28" s="609"/>
      <c r="DR28" s="609"/>
      <c r="DS28" s="609"/>
      <c r="DT28" s="609"/>
      <c r="DU28" s="609"/>
      <c r="DV28" s="610"/>
      <c r="DW28" s="611">
        <v>14.4</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248585</v>
      </c>
      <c r="S29" s="609"/>
      <c r="T29" s="609"/>
      <c r="U29" s="609"/>
      <c r="V29" s="609"/>
      <c r="W29" s="609"/>
      <c r="X29" s="609"/>
      <c r="Y29" s="610"/>
      <c r="Z29" s="646">
        <v>0.7</v>
      </c>
      <c r="AA29" s="646"/>
      <c r="AB29" s="646"/>
      <c r="AC29" s="646"/>
      <c r="AD29" s="647">
        <v>735</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2933052</v>
      </c>
      <c r="CS29" s="621"/>
      <c r="CT29" s="621"/>
      <c r="CU29" s="621"/>
      <c r="CV29" s="621"/>
      <c r="CW29" s="621"/>
      <c r="CX29" s="621"/>
      <c r="CY29" s="622"/>
      <c r="CZ29" s="611">
        <v>9.1</v>
      </c>
      <c r="DA29" s="623"/>
      <c r="DB29" s="623"/>
      <c r="DC29" s="624"/>
      <c r="DD29" s="614">
        <v>2933052</v>
      </c>
      <c r="DE29" s="621"/>
      <c r="DF29" s="621"/>
      <c r="DG29" s="621"/>
      <c r="DH29" s="621"/>
      <c r="DI29" s="621"/>
      <c r="DJ29" s="621"/>
      <c r="DK29" s="622"/>
      <c r="DL29" s="614">
        <v>2919255</v>
      </c>
      <c r="DM29" s="621"/>
      <c r="DN29" s="621"/>
      <c r="DO29" s="621"/>
      <c r="DP29" s="621"/>
      <c r="DQ29" s="621"/>
      <c r="DR29" s="621"/>
      <c r="DS29" s="621"/>
      <c r="DT29" s="621"/>
      <c r="DU29" s="621"/>
      <c r="DV29" s="622"/>
      <c r="DW29" s="611">
        <v>14.4</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5692202</v>
      </c>
      <c r="S30" s="609"/>
      <c r="T30" s="609"/>
      <c r="U30" s="609"/>
      <c r="V30" s="609"/>
      <c r="W30" s="609"/>
      <c r="X30" s="609"/>
      <c r="Y30" s="610"/>
      <c r="Z30" s="646">
        <v>16.899999999999999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2865120</v>
      </c>
      <c r="CS30" s="609"/>
      <c r="CT30" s="609"/>
      <c r="CU30" s="609"/>
      <c r="CV30" s="609"/>
      <c r="CW30" s="609"/>
      <c r="CX30" s="609"/>
      <c r="CY30" s="610"/>
      <c r="CZ30" s="611">
        <v>8.9</v>
      </c>
      <c r="DA30" s="623"/>
      <c r="DB30" s="623"/>
      <c r="DC30" s="624"/>
      <c r="DD30" s="614">
        <v>2865120</v>
      </c>
      <c r="DE30" s="609"/>
      <c r="DF30" s="609"/>
      <c r="DG30" s="609"/>
      <c r="DH30" s="609"/>
      <c r="DI30" s="609"/>
      <c r="DJ30" s="609"/>
      <c r="DK30" s="610"/>
      <c r="DL30" s="614">
        <v>2851399</v>
      </c>
      <c r="DM30" s="609"/>
      <c r="DN30" s="609"/>
      <c r="DO30" s="609"/>
      <c r="DP30" s="609"/>
      <c r="DQ30" s="609"/>
      <c r="DR30" s="609"/>
      <c r="DS30" s="609"/>
      <c r="DT30" s="609"/>
      <c r="DU30" s="609"/>
      <c r="DV30" s="610"/>
      <c r="DW30" s="611">
        <v>14</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97.3</v>
      </c>
      <c r="BN31" s="671"/>
      <c r="BO31" s="671"/>
      <c r="BP31" s="671"/>
      <c r="BQ31" s="673"/>
      <c r="BR31" s="670">
        <v>99.1</v>
      </c>
      <c r="BS31" s="671"/>
      <c r="BT31" s="671"/>
      <c r="BU31" s="671"/>
      <c r="BV31" s="671"/>
      <c r="BW31" s="671"/>
      <c r="BX31" s="672">
        <v>97.2</v>
      </c>
      <c r="BY31" s="671"/>
      <c r="BZ31" s="671"/>
      <c r="CA31" s="671"/>
      <c r="CB31" s="673"/>
      <c r="CD31" s="629"/>
      <c r="CE31" s="630"/>
      <c r="CF31" s="605" t="s">
        <v>300</v>
      </c>
      <c r="CG31" s="606"/>
      <c r="CH31" s="606"/>
      <c r="CI31" s="606"/>
      <c r="CJ31" s="606"/>
      <c r="CK31" s="606"/>
      <c r="CL31" s="606"/>
      <c r="CM31" s="606"/>
      <c r="CN31" s="606"/>
      <c r="CO31" s="606"/>
      <c r="CP31" s="606"/>
      <c r="CQ31" s="607"/>
      <c r="CR31" s="608">
        <v>67932</v>
      </c>
      <c r="CS31" s="621"/>
      <c r="CT31" s="621"/>
      <c r="CU31" s="621"/>
      <c r="CV31" s="621"/>
      <c r="CW31" s="621"/>
      <c r="CX31" s="621"/>
      <c r="CY31" s="622"/>
      <c r="CZ31" s="611">
        <v>0.2</v>
      </c>
      <c r="DA31" s="623"/>
      <c r="DB31" s="623"/>
      <c r="DC31" s="624"/>
      <c r="DD31" s="614">
        <v>67932</v>
      </c>
      <c r="DE31" s="621"/>
      <c r="DF31" s="621"/>
      <c r="DG31" s="621"/>
      <c r="DH31" s="621"/>
      <c r="DI31" s="621"/>
      <c r="DJ31" s="621"/>
      <c r="DK31" s="622"/>
      <c r="DL31" s="614">
        <v>67856</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2187881</v>
      </c>
      <c r="S32" s="609"/>
      <c r="T32" s="609"/>
      <c r="U32" s="609"/>
      <c r="V32" s="609"/>
      <c r="W32" s="609"/>
      <c r="X32" s="609"/>
      <c r="Y32" s="610"/>
      <c r="Z32" s="646">
        <v>6.5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98.7</v>
      </c>
      <c r="BH32" s="621"/>
      <c r="BI32" s="621"/>
      <c r="BJ32" s="621"/>
      <c r="BK32" s="621"/>
      <c r="BL32" s="621"/>
      <c r="BM32" s="612">
        <v>95.6</v>
      </c>
      <c r="BN32" s="621"/>
      <c r="BO32" s="621"/>
      <c r="BP32" s="621"/>
      <c r="BQ32" s="644"/>
      <c r="BR32" s="674">
        <v>98.8</v>
      </c>
      <c r="BS32" s="621"/>
      <c r="BT32" s="621"/>
      <c r="BU32" s="621"/>
      <c r="BV32" s="621"/>
      <c r="BW32" s="621"/>
      <c r="BX32" s="612">
        <v>95.7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105812</v>
      </c>
      <c r="S33" s="609"/>
      <c r="T33" s="609"/>
      <c r="U33" s="609"/>
      <c r="V33" s="609"/>
      <c r="W33" s="609"/>
      <c r="X33" s="609"/>
      <c r="Y33" s="610"/>
      <c r="Z33" s="646">
        <v>0.3</v>
      </c>
      <c r="AA33" s="646"/>
      <c r="AB33" s="646"/>
      <c r="AC33" s="646"/>
      <c r="AD33" s="647">
        <v>11704</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99.4</v>
      </c>
      <c r="BH33" s="593"/>
      <c r="BI33" s="593"/>
      <c r="BJ33" s="593"/>
      <c r="BK33" s="593"/>
      <c r="BL33" s="593"/>
      <c r="BM33" s="639">
        <v>98.7</v>
      </c>
      <c r="BN33" s="593"/>
      <c r="BO33" s="593"/>
      <c r="BP33" s="593"/>
      <c r="BQ33" s="656"/>
      <c r="BR33" s="669">
        <v>99.4</v>
      </c>
      <c r="BS33" s="593"/>
      <c r="BT33" s="593"/>
      <c r="BU33" s="593"/>
      <c r="BV33" s="593"/>
      <c r="BW33" s="593"/>
      <c r="BX33" s="639">
        <v>98.6</v>
      </c>
      <c r="BY33" s="593"/>
      <c r="BZ33" s="593"/>
      <c r="CA33" s="593"/>
      <c r="CB33" s="656"/>
      <c r="CD33" s="605" t="s">
        <v>307</v>
      </c>
      <c r="CE33" s="606"/>
      <c r="CF33" s="606"/>
      <c r="CG33" s="606"/>
      <c r="CH33" s="606"/>
      <c r="CI33" s="606"/>
      <c r="CJ33" s="606"/>
      <c r="CK33" s="606"/>
      <c r="CL33" s="606"/>
      <c r="CM33" s="606"/>
      <c r="CN33" s="606"/>
      <c r="CO33" s="606"/>
      <c r="CP33" s="606"/>
      <c r="CQ33" s="607"/>
      <c r="CR33" s="608">
        <v>12648354</v>
      </c>
      <c r="CS33" s="621"/>
      <c r="CT33" s="621"/>
      <c r="CU33" s="621"/>
      <c r="CV33" s="621"/>
      <c r="CW33" s="621"/>
      <c r="CX33" s="621"/>
      <c r="CY33" s="622"/>
      <c r="CZ33" s="611">
        <v>39.4</v>
      </c>
      <c r="DA33" s="623"/>
      <c r="DB33" s="623"/>
      <c r="DC33" s="624"/>
      <c r="DD33" s="614">
        <v>10202563</v>
      </c>
      <c r="DE33" s="621"/>
      <c r="DF33" s="621"/>
      <c r="DG33" s="621"/>
      <c r="DH33" s="621"/>
      <c r="DI33" s="621"/>
      <c r="DJ33" s="621"/>
      <c r="DK33" s="622"/>
      <c r="DL33" s="614">
        <v>8758624</v>
      </c>
      <c r="DM33" s="621"/>
      <c r="DN33" s="621"/>
      <c r="DO33" s="621"/>
      <c r="DP33" s="621"/>
      <c r="DQ33" s="621"/>
      <c r="DR33" s="621"/>
      <c r="DS33" s="621"/>
      <c r="DT33" s="621"/>
      <c r="DU33" s="621"/>
      <c r="DV33" s="622"/>
      <c r="DW33" s="611">
        <v>43.1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222052</v>
      </c>
      <c r="S34" s="609"/>
      <c r="T34" s="609"/>
      <c r="U34" s="609"/>
      <c r="V34" s="609"/>
      <c r="W34" s="609"/>
      <c r="X34" s="609"/>
      <c r="Y34" s="610"/>
      <c r="Z34" s="646">
        <v>0.7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5855434</v>
      </c>
      <c r="CS34" s="609"/>
      <c r="CT34" s="609"/>
      <c r="CU34" s="609"/>
      <c r="CV34" s="609"/>
      <c r="CW34" s="609"/>
      <c r="CX34" s="609"/>
      <c r="CY34" s="610"/>
      <c r="CZ34" s="611">
        <v>18.3</v>
      </c>
      <c r="DA34" s="623"/>
      <c r="DB34" s="623"/>
      <c r="DC34" s="624"/>
      <c r="DD34" s="614">
        <v>4385014</v>
      </c>
      <c r="DE34" s="609"/>
      <c r="DF34" s="609"/>
      <c r="DG34" s="609"/>
      <c r="DH34" s="609"/>
      <c r="DI34" s="609"/>
      <c r="DJ34" s="609"/>
      <c r="DK34" s="610"/>
      <c r="DL34" s="614">
        <v>4043023</v>
      </c>
      <c r="DM34" s="609"/>
      <c r="DN34" s="609"/>
      <c r="DO34" s="609"/>
      <c r="DP34" s="609"/>
      <c r="DQ34" s="609"/>
      <c r="DR34" s="609"/>
      <c r="DS34" s="609"/>
      <c r="DT34" s="609"/>
      <c r="DU34" s="609"/>
      <c r="DV34" s="610"/>
      <c r="DW34" s="611">
        <v>19.899999999999999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1222971</v>
      </c>
      <c r="S35" s="609"/>
      <c r="T35" s="609"/>
      <c r="U35" s="609"/>
      <c r="V35" s="609"/>
      <c r="W35" s="609"/>
      <c r="X35" s="609"/>
      <c r="Y35" s="610"/>
      <c r="Z35" s="646">
        <v>3.6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51835</v>
      </c>
      <c r="CS35" s="621"/>
      <c r="CT35" s="621"/>
      <c r="CU35" s="621"/>
      <c r="CV35" s="621"/>
      <c r="CW35" s="621"/>
      <c r="CX35" s="621"/>
      <c r="CY35" s="622"/>
      <c r="CZ35" s="611">
        <v>0.2</v>
      </c>
      <c r="DA35" s="623"/>
      <c r="DB35" s="623"/>
      <c r="DC35" s="624"/>
      <c r="DD35" s="614">
        <v>50979</v>
      </c>
      <c r="DE35" s="621"/>
      <c r="DF35" s="621"/>
      <c r="DG35" s="621"/>
      <c r="DH35" s="621"/>
      <c r="DI35" s="621"/>
      <c r="DJ35" s="621"/>
      <c r="DK35" s="622"/>
      <c r="DL35" s="614">
        <v>47846</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564328</v>
      </c>
      <c r="S36" s="609"/>
      <c r="T36" s="609"/>
      <c r="U36" s="609"/>
      <c r="V36" s="609"/>
      <c r="W36" s="609"/>
      <c r="X36" s="609"/>
      <c r="Y36" s="610"/>
      <c r="Z36" s="646">
        <v>1.7</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3976206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t="s">
        <v>122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3086189</v>
      </c>
      <c r="CS36" s="609"/>
      <c r="CT36" s="609"/>
      <c r="CU36" s="609"/>
      <c r="CV36" s="609"/>
      <c r="CW36" s="609"/>
      <c r="CX36" s="609"/>
      <c r="CY36" s="610"/>
      <c r="CZ36" s="611">
        <v>9.6</v>
      </c>
      <c r="DA36" s="623"/>
      <c r="DB36" s="623"/>
      <c r="DC36" s="624"/>
      <c r="DD36" s="614">
        <v>2957533</v>
      </c>
      <c r="DE36" s="609"/>
      <c r="DF36" s="609"/>
      <c r="DG36" s="609"/>
      <c r="DH36" s="609"/>
      <c r="DI36" s="609"/>
      <c r="DJ36" s="609"/>
      <c r="DK36" s="610"/>
      <c r="DL36" s="614">
        <v>2591529</v>
      </c>
      <c r="DM36" s="609"/>
      <c r="DN36" s="609"/>
      <c r="DO36" s="609"/>
      <c r="DP36" s="609"/>
      <c r="DQ36" s="609"/>
      <c r="DR36" s="609"/>
      <c r="DS36" s="609"/>
      <c r="DT36" s="609"/>
      <c r="DU36" s="609"/>
      <c r="DV36" s="610"/>
      <c r="DW36" s="611">
        <v>12.8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999521</v>
      </c>
      <c r="S37" s="609"/>
      <c r="T37" s="609"/>
      <c r="U37" s="609"/>
      <c r="V37" s="609"/>
      <c r="W37" s="609"/>
      <c r="X37" s="609"/>
      <c r="Y37" s="610"/>
      <c r="Z37" s="646">
        <v>3</v>
      </c>
      <c r="AA37" s="646"/>
      <c r="AB37" s="646"/>
      <c r="AC37" s="646"/>
      <c r="AD37" s="647">
        <v>8693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1023073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-9490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1345166</v>
      </c>
      <c r="CS37" s="621"/>
      <c r="CT37" s="621"/>
      <c r="CU37" s="621"/>
      <c r="CV37" s="621"/>
      <c r="CW37" s="621"/>
      <c r="CX37" s="621"/>
      <c r="CY37" s="622"/>
      <c r="CZ37" s="611">
        <v>4.2</v>
      </c>
      <c r="DA37" s="623"/>
      <c r="DB37" s="623"/>
      <c r="DC37" s="624"/>
      <c r="DD37" s="614">
        <v>1340413</v>
      </c>
      <c r="DE37" s="621"/>
      <c r="DF37" s="621"/>
      <c r="DG37" s="621"/>
      <c r="DH37" s="621"/>
      <c r="DI37" s="621"/>
      <c r="DJ37" s="621"/>
      <c r="DK37" s="622"/>
      <c r="DL37" s="614">
        <v>1228153</v>
      </c>
      <c r="DM37" s="621"/>
      <c r="DN37" s="621"/>
      <c r="DO37" s="621"/>
      <c r="DP37" s="621"/>
      <c r="DQ37" s="621"/>
      <c r="DR37" s="621"/>
      <c r="DS37" s="621"/>
      <c r="DT37" s="621"/>
      <c r="DU37" s="621"/>
      <c r="DV37" s="622"/>
      <c r="DW37" s="611">
        <v>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860900</v>
      </c>
      <c r="S38" s="609"/>
      <c r="T38" s="609"/>
      <c r="U38" s="609"/>
      <c r="V38" s="609"/>
      <c r="W38" s="609"/>
      <c r="X38" s="609"/>
      <c r="Y38" s="610"/>
      <c r="Z38" s="646">
        <v>2.6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9512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8626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2943621</v>
      </c>
      <c r="CS38" s="609"/>
      <c r="CT38" s="609"/>
      <c r="CU38" s="609"/>
      <c r="CV38" s="609"/>
      <c r="CW38" s="609"/>
      <c r="CX38" s="609"/>
      <c r="CY38" s="610"/>
      <c r="CZ38" s="611">
        <v>9.1999999999999993</v>
      </c>
      <c r="DA38" s="623"/>
      <c r="DB38" s="623"/>
      <c r="DC38" s="624"/>
      <c r="DD38" s="614">
        <v>2465497</v>
      </c>
      <c r="DE38" s="609"/>
      <c r="DF38" s="609"/>
      <c r="DG38" s="609"/>
      <c r="DH38" s="609"/>
      <c r="DI38" s="609"/>
      <c r="DJ38" s="609"/>
      <c r="DK38" s="610"/>
      <c r="DL38" s="614">
        <v>2076226</v>
      </c>
      <c r="DM38" s="609"/>
      <c r="DN38" s="609"/>
      <c r="DO38" s="609"/>
      <c r="DP38" s="609"/>
      <c r="DQ38" s="609"/>
      <c r="DR38" s="609"/>
      <c r="DS38" s="609"/>
      <c r="DT38" s="609"/>
      <c r="DU38" s="609"/>
      <c r="DV38" s="610"/>
      <c r="DW38" s="611">
        <v>10.199999999999999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8582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12727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319513</v>
      </c>
      <c r="CS39" s="621"/>
      <c r="CT39" s="621"/>
      <c r="CU39" s="621"/>
      <c r="CV39" s="621"/>
      <c r="CW39" s="621"/>
      <c r="CX39" s="621"/>
      <c r="CY39" s="622"/>
      <c r="CZ39" s="611">
        <v>1</v>
      </c>
      <c r="DA39" s="623"/>
      <c r="DB39" s="623"/>
      <c r="DC39" s="624"/>
      <c r="DD39" s="614">
        <v>198831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88900</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391762</v>
      </c>
      <c r="CS40" s="609"/>
      <c r="CT40" s="609"/>
      <c r="CU40" s="609"/>
      <c r="CV40" s="609"/>
      <c r="CW40" s="609"/>
      <c r="CX40" s="609"/>
      <c r="CY40" s="610"/>
      <c r="CZ40" s="611">
        <v>1.2</v>
      </c>
      <c r="DA40" s="623"/>
      <c r="DB40" s="623"/>
      <c r="DC40" s="624"/>
      <c r="DD40" s="614">
        <v>144709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33708273</v>
      </c>
      <c r="S41" s="633"/>
      <c r="T41" s="633"/>
      <c r="U41" s="633"/>
      <c r="V41" s="633"/>
      <c r="W41" s="633"/>
      <c r="X41" s="633"/>
      <c r="Y41" s="636"/>
      <c r="Z41" s="637">
        <v>100</v>
      </c>
      <c r="AA41" s="637"/>
      <c r="AB41" s="637"/>
      <c r="AC41" s="637"/>
      <c r="AD41" s="638">
        <v>20224142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806841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2128198</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329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2178345</v>
      </c>
      <c r="CS42" s="621"/>
      <c r="CT42" s="621"/>
      <c r="CU42" s="621"/>
      <c r="CV42" s="621"/>
      <c r="CW42" s="621"/>
      <c r="CX42" s="621"/>
      <c r="CY42" s="622"/>
      <c r="CZ42" s="611">
        <v>6.8</v>
      </c>
      <c r="DA42" s="623"/>
      <c r="DB42" s="623"/>
      <c r="DC42" s="624"/>
      <c r="DD42" s="614">
        <v>868336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108753</v>
      </c>
      <c r="CS43" s="621"/>
      <c r="CT43" s="621"/>
      <c r="CU43" s="621"/>
      <c r="CV43" s="621"/>
      <c r="CW43" s="621"/>
      <c r="CX43" s="621"/>
      <c r="CY43" s="622"/>
      <c r="CZ43" s="611">
        <v>0.3</v>
      </c>
      <c r="DA43" s="623"/>
      <c r="DB43" s="623"/>
      <c r="DC43" s="624"/>
      <c r="DD43" s="614">
        <v>108308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2178345</v>
      </c>
      <c r="CS44" s="609"/>
      <c r="CT44" s="609"/>
      <c r="CU44" s="609"/>
      <c r="CV44" s="609"/>
      <c r="CW44" s="609"/>
      <c r="CX44" s="609"/>
      <c r="CY44" s="610"/>
      <c r="CZ44" s="611">
        <v>6.8</v>
      </c>
      <c r="DA44" s="612"/>
      <c r="DB44" s="612"/>
      <c r="DC44" s="613"/>
      <c r="DD44" s="614">
        <v>868336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375884</v>
      </c>
      <c r="CS45" s="621"/>
      <c r="CT45" s="621"/>
      <c r="CU45" s="621"/>
      <c r="CV45" s="621"/>
      <c r="CW45" s="621"/>
      <c r="CX45" s="621"/>
      <c r="CY45" s="622"/>
      <c r="CZ45" s="611">
        <v>1.2</v>
      </c>
      <c r="DA45" s="623"/>
      <c r="DB45" s="623"/>
      <c r="DC45" s="624"/>
      <c r="DD45" s="614">
        <v>105414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1802461</v>
      </c>
      <c r="CS46" s="609"/>
      <c r="CT46" s="609"/>
      <c r="CU46" s="609"/>
      <c r="CV46" s="609"/>
      <c r="CW46" s="609"/>
      <c r="CX46" s="609"/>
      <c r="CY46" s="610"/>
      <c r="CZ46" s="611">
        <v>5.6</v>
      </c>
      <c r="DA46" s="612"/>
      <c r="DB46" s="612"/>
      <c r="DC46" s="613"/>
      <c r="DD46" s="614">
        <v>762922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32082721</v>
      </c>
      <c r="CS49" s="593"/>
      <c r="CT49" s="593"/>
      <c r="CU49" s="593"/>
      <c r="CV49" s="593"/>
      <c r="CW49" s="593"/>
      <c r="CX49" s="593"/>
      <c r="CY49" s="594"/>
      <c r="CZ49" s="595">
        <v>100</v>
      </c>
      <c r="DA49" s="596"/>
      <c r="DB49" s="596"/>
      <c r="DC49" s="597"/>
      <c r="DD49" s="598">
        <v>22360859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9JqLkpHEOdmyXtpZDFU6GoHTZjk6ND3tK+Edmh2zu2x8/Fox5/dom1V6H7WbZsv1efddT86deGI7MfYf4TFGLg==" saltValue="NbbMii+hJlgxraBVjvJm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33708</v>
      </c>
      <c r="R7" s="1090"/>
      <c r="S7" s="1090"/>
      <c r="T7" s="1090"/>
      <c r="U7" s="1090"/>
      <c r="V7" s="1090">
        <v>32083</v>
      </c>
      <c r="W7" s="1090"/>
      <c r="X7" s="1090"/>
      <c r="Y7" s="1090"/>
      <c r="Z7" s="1090"/>
      <c r="AA7" s="1090">
        <v>1626</v>
      </c>
      <c r="AB7" s="1090"/>
      <c r="AC7" s="1090"/>
      <c r="AD7" s="1090"/>
      <c r="AE7" s="1091"/>
      <c r="AF7" s="1092">
        <v>1556</v>
      </c>
      <c r="AG7" s="1093"/>
      <c r="AH7" s="1093"/>
      <c r="AI7" s="1093"/>
      <c r="AJ7" s="1094"/>
      <c r="AK7" s="1095">
        <v>1223</v>
      </c>
      <c r="AL7" s="1096"/>
      <c r="AM7" s="1096"/>
      <c r="AN7" s="1096"/>
      <c r="AO7" s="1096"/>
      <c r="AP7" s="1096">
        <v>24929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556</v>
      </c>
      <c r="BT7" s="1087"/>
      <c r="BU7" s="1087"/>
      <c r="BV7" s="1087"/>
      <c r="BW7" s="1087"/>
      <c r="BX7" s="1087"/>
      <c r="BY7" s="1087"/>
      <c r="BZ7" s="1087"/>
      <c r="CA7" s="1087"/>
      <c r="CB7" s="1087"/>
      <c r="CC7" s="1087"/>
      <c r="CD7" s="1087"/>
      <c r="CE7" s="1087"/>
      <c r="CF7" s="1087"/>
      <c r="CG7" s="1099"/>
      <c r="CH7" s="1083">
        <v>0</v>
      </c>
      <c r="CI7" s="1084"/>
      <c r="CJ7" s="1084"/>
      <c r="CK7" s="1084"/>
      <c r="CL7" s="1085"/>
      <c r="CM7" s="1083">
        <v>30</v>
      </c>
      <c r="CN7" s="1084"/>
      <c r="CO7" s="1084"/>
      <c r="CP7" s="1084"/>
      <c r="CQ7" s="1085"/>
      <c r="CR7" s="1083">
        <v>3</v>
      </c>
      <c r="CS7" s="1084"/>
      <c r="CT7" s="1084"/>
      <c r="CU7" s="1084"/>
      <c r="CV7" s="1085"/>
      <c r="CW7" s="1083">
        <v>1</v>
      </c>
      <c r="CX7" s="1084"/>
      <c r="CY7" s="1084"/>
      <c r="CZ7" s="1084"/>
      <c r="DA7" s="1085"/>
      <c r="DB7" s="1083" t="s">
        <v>549</v>
      </c>
      <c r="DC7" s="1084"/>
      <c r="DD7" s="1084"/>
      <c r="DE7" s="1084"/>
      <c r="DF7" s="1085"/>
      <c r="DG7" s="1083">
        <v>5</v>
      </c>
      <c r="DH7" s="1084"/>
      <c r="DI7" s="1084"/>
      <c r="DJ7" s="1084"/>
      <c r="DK7" s="1085"/>
      <c r="DL7" s="1083" t="s">
        <v>549</v>
      </c>
      <c r="DM7" s="1084"/>
      <c r="DN7" s="1084"/>
      <c r="DO7" s="1084"/>
      <c r="DP7" s="1085"/>
      <c r="DQ7" s="1083" t="s">
        <v>549</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14</v>
      </c>
      <c r="R8" s="1026"/>
      <c r="S8" s="1026"/>
      <c r="T8" s="1026"/>
      <c r="U8" s="1026"/>
      <c r="V8" s="1026">
        <v>14</v>
      </c>
      <c r="W8" s="1026"/>
      <c r="X8" s="1026"/>
      <c r="Y8" s="1026"/>
      <c r="Z8" s="1026"/>
      <c r="AA8" s="1026" t="s">
        <v>549</v>
      </c>
      <c r="AB8" s="1026"/>
      <c r="AC8" s="1026"/>
      <c r="AD8" s="1026"/>
      <c r="AE8" s="1027"/>
      <c r="AF8" s="1022" t="s">
        <v>122</v>
      </c>
      <c r="AG8" s="1023"/>
      <c r="AH8" s="1023"/>
      <c r="AI8" s="1023"/>
      <c r="AJ8" s="1024"/>
      <c r="AK8" s="1067">
        <v>14</v>
      </c>
      <c r="AL8" s="1068"/>
      <c r="AM8" s="1068"/>
      <c r="AN8" s="1068"/>
      <c r="AO8" s="1068"/>
      <c r="AP8" s="1068">
        <v>28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33708</v>
      </c>
      <c r="R23" s="1048"/>
      <c r="S23" s="1048"/>
      <c r="T23" s="1048"/>
      <c r="U23" s="1048"/>
      <c r="V23" s="1048">
        <v>32083</v>
      </c>
      <c r="W23" s="1048"/>
      <c r="X23" s="1048"/>
      <c r="Y23" s="1048"/>
      <c r="Z23" s="1048"/>
      <c r="AA23" s="1048">
        <v>1626</v>
      </c>
      <c r="AB23" s="1048"/>
      <c r="AC23" s="1048"/>
      <c r="AD23" s="1048"/>
      <c r="AE23" s="1055"/>
      <c r="AF23" s="1056">
        <v>1556</v>
      </c>
      <c r="AG23" s="1048"/>
      <c r="AH23" s="1048"/>
      <c r="AI23" s="1048"/>
      <c r="AJ23" s="1057"/>
      <c r="AK23" s="1058"/>
      <c r="AL23" s="1059"/>
      <c r="AM23" s="1059"/>
      <c r="AN23" s="1059"/>
      <c r="AO23" s="1059"/>
      <c r="AP23" s="1048">
        <v>24957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6606</v>
      </c>
      <c r="R28" s="1038"/>
      <c r="S28" s="1038"/>
      <c r="T28" s="1038"/>
      <c r="U28" s="1038"/>
      <c r="V28" s="1038">
        <v>6606</v>
      </c>
      <c r="W28" s="1038"/>
      <c r="X28" s="1038"/>
      <c r="Y28" s="1038"/>
      <c r="Z28" s="1038"/>
      <c r="AA28" s="1038">
        <v>0</v>
      </c>
      <c r="AB28" s="1038"/>
      <c r="AC28" s="1038"/>
      <c r="AD28" s="1038"/>
      <c r="AE28" s="1039"/>
      <c r="AF28" s="1040" t="s">
        <v>122</v>
      </c>
      <c r="AG28" s="1038"/>
      <c r="AH28" s="1038"/>
      <c r="AI28" s="1038"/>
      <c r="AJ28" s="1041"/>
      <c r="AK28" s="1029">
        <v>807</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1607</v>
      </c>
      <c r="R29" s="1026"/>
      <c r="S29" s="1026"/>
      <c r="T29" s="1026"/>
      <c r="U29" s="1026"/>
      <c r="V29" s="1026">
        <v>1604</v>
      </c>
      <c r="W29" s="1026"/>
      <c r="X29" s="1026"/>
      <c r="Y29" s="1026"/>
      <c r="Z29" s="1026"/>
      <c r="AA29" s="1026">
        <v>3</v>
      </c>
      <c r="AB29" s="1026"/>
      <c r="AC29" s="1026"/>
      <c r="AD29" s="1026"/>
      <c r="AE29" s="1027"/>
      <c r="AF29" s="1022">
        <v>3</v>
      </c>
      <c r="AG29" s="1023"/>
      <c r="AH29" s="1023"/>
      <c r="AI29" s="1023"/>
      <c r="AJ29" s="1024"/>
      <c r="AK29" s="967">
        <v>253</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6323</v>
      </c>
      <c r="R30" s="1026"/>
      <c r="S30" s="1026"/>
      <c r="T30" s="1026"/>
      <c r="U30" s="1026"/>
      <c r="V30" s="1026">
        <v>6033</v>
      </c>
      <c r="W30" s="1026"/>
      <c r="X30" s="1026"/>
      <c r="Y30" s="1026"/>
      <c r="Z30" s="1026"/>
      <c r="AA30" s="1026">
        <v>289</v>
      </c>
      <c r="AB30" s="1026"/>
      <c r="AC30" s="1026"/>
      <c r="AD30" s="1026"/>
      <c r="AE30" s="1027"/>
      <c r="AF30" s="1022">
        <v>289</v>
      </c>
      <c r="AG30" s="1023"/>
      <c r="AH30" s="1023"/>
      <c r="AI30" s="1023"/>
      <c r="AJ30" s="1024"/>
      <c r="AK30" s="967">
        <v>1125</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1520</v>
      </c>
      <c r="R31" s="1026"/>
      <c r="S31" s="1026"/>
      <c r="T31" s="1026"/>
      <c r="U31" s="1026"/>
      <c r="V31" s="1026">
        <v>1478</v>
      </c>
      <c r="W31" s="1026"/>
      <c r="X31" s="1026"/>
      <c r="Y31" s="1026"/>
      <c r="Z31" s="1026"/>
      <c r="AA31" s="1026">
        <v>42</v>
      </c>
      <c r="AB31" s="1026"/>
      <c r="AC31" s="1026"/>
      <c r="AD31" s="1026"/>
      <c r="AE31" s="1027"/>
      <c r="AF31" s="1022">
        <v>1045</v>
      </c>
      <c r="AG31" s="1023"/>
      <c r="AH31" s="1023"/>
      <c r="AI31" s="1023"/>
      <c r="AJ31" s="1024"/>
      <c r="AK31" s="967">
        <v>716</v>
      </c>
      <c r="AL31" s="958"/>
      <c r="AM31" s="958"/>
      <c r="AN31" s="958"/>
      <c r="AO31" s="958"/>
      <c r="AP31" s="958">
        <v>14810</v>
      </c>
      <c r="AQ31" s="958"/>
      <c r="AR31" s="958"/>
      <c r="AS31" s="958"/>
      <c r="AT31" s="958"/>
      <c r="AU31" s="958">
        <v>12470</v>
      </c>
      <c r="AV31" s="958"/>
      <c r="AW31" s="958"/>
      <c r="AX31" s="958"/>
      <c r="AY31" s="958"/>
      <c r="AZ31" s="1028"/>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1190</v>
      </c>
      <c r="R32" s="1026"/>
      <c r="S32" s="1026"/>
      <c r="T32" s="1026"/>
      <c r="U32" s="1026"/>
      <c r="V32" s="1026">
        <v>873</v>
      </c>
      <c r="W32" s="1026"/>
      <c r="X32" s="1026"/>
      <c r="Y32" s="1026"/>
      <c r="Z32" s="1026"/>
      <c r="AA32" s="1026">
        <v>317</v>
      </c>
      <c r="AB32" s="1026"/>
      <c r="AC32" s="1026"/>
      <c r="AD32" s="1026"/>
      <c r="AE32" s="1027"/>
      <c r="AF32" s="1022" t="s">
        <v>122</v>
      </c>
      <c r="AG32" s="1023"/>
      <c r="AH32" s="1023"/>
      <c r="AI32" s="1023"/>
      <c r="AJ32" s="1024"/>
      <c r="AK32" s="967">
        <v>0</v>
      </c>
      <c r="AL32" s="958"/>
      <c r="AM32" s="958"/>
      <c r="AN32" s="958"/>
      <c r="AO32" s="958"/>
      <c r="AP32" s="958">
        <v>678</v>
      </c>
      <c r="AQ32" s="958"/>
      <c r="AR32" s="958"/>
      <c r="AS32" s="958"/>
      <c r="AT32" s="958"/>
      <c r="AU32" s="958">
        <v>483</v>
      </c>
      <c r="AV32" s="958"/>
      <c r="AW32" s="958"/>
      <c r="AX32" s="958"/>
      <c r="AY32" s="958"/>
      <c r="AZ32" s="1028"/>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1338</v>
      </c>
      <c r="AG63" s="946"/>
      <c r="AH63" s="946"/>
      <c r="AI63" s="946"/>
      <c r="AJ63" s="1009"/>
      <c r="AK63" s="1010"/>
      <c r="AL63" s="950"/>
      <c r="AM63" s="950"/>
      <c r="AN63" s="950"/>
      <c r="AO63" s="950"/>
      <c r="AP63" s="946">
        <v>15488</v>
      </c>
      <c r="AQ63" s="946"/>
      <c r="AR63" s="946"/>
      <c r="AS63" s="946"/>
      <c r="AT63" s="946"/>
      <c r="AU63" s="946">
        <v>12953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550</v>
      </c>
      <c r="C68" s="973"/>
      <c r="D68" s="973"/>
      <c r="E68" s="973"/>
      <c r="F68" s="973"/>
      <c r="G68" s="973"/>
      <c r="H68" s="973"/>
      <c r="I68" s="973"/>
      <c r="J68" s="973"/>
      <c r="K68" s="973"/>
      <c r="L68" s="973"/>
      <c r="M68" s="973"/>
      <c r="N68" s="973"/>
      <c r="O68" s="973"/>
      <c r="P68" s="974"/>
      <c r="Q68" s="975">
        <v>2276</v>
      </c>
      <c r="R68" s="969"/>
      <c r="S68" s="969"/>
      <c r="T68" s="969"/>
      <c r="U68" s="969"/>
      <c r="V68" s="969">
        <v>2032</v>
      </c>
      <c r="W68" s="969"/>
      <c r="X68" s="969"/>
      <c r="Y68" s="969"/>
      <c r="Z68" s="969"/>
      <c r="AA68" s="969">
        <v>245</v>
      </c>
      <c r="AB68" s="969"/>
      <c r="AC68" s="969"/>
      <c r="AD68" s="969"/>
      <c r="AE68" s="969"/>
      <c r="AF68" s="969">
        <v>169</v>
      </c>
      <c r="AG68" s="969"/>
      <c r="AH68" s="969"/>
      <c r="AI68" s="969"/>
      <c r="AJ68" s="969"/>
      <c r="AK68" s="969">
        <v>111</v>
      </c>
      <c r="AL68" s="969"/>
      <c r="AM68" s="969"/>
      <c r="AN68" s="969"/>
      <c r="AO68" s="969"/>
      <c r="AP68" s="969">
        <v>25</v>
      </c>
      <c r="AQ68" s="969"/>
      <c r="AR68" s="969"/>
      <c r="AS68" s="969"/>
      <c r="AT68" s="969"/>
      <c r="AU68" s="969">
        <v>11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551</v>
      </c>
      <c r="C69" s="962"/>
      <c r="D69" s="962"/>
      <c r="E69" s="962"/>
      <c r="F69" s="962"/>
      <c r="G69" s="962"/>
      <c r="H69" s="962"/>
      <c r="I69" s="962"/>
      <c r="J69" s="962"/>
      <c r="K69" s="962"/>
      <c r="L69" s="962"/>
      <c r="M69" s="962"/>
      <c r="N69" s="962"/>
      <c r="O69" s="962"/>
      <c r="P69" s="963"/>
      <c r="Q69" s="964">
        <v>974</v>
      </c>
      <c r="R69" s="958"/>
      <c r="S69" s="958"/>
      <c r="T69" s="958"/>
      <c r="U69" s="958"/>
      <c r="V69" s="958">
        <v>917</v>
      </c>
      <c r="W69" s="958"/>
      <c r="X69" s="958"/>
      <c r="Y69" s="958"/>
      <c r="Z69" s="958"/>
      <c r="AA69" s="958">
        <v>57</v>
      </c>
      <c r="AB69" s="958"/>
      <c r="AC69" s="958"/>
      <c r="AD69" s="958"/>
      <c r="AE69" s="958"/>
      <c r="AF69" s="958">
        <v>57</v>
      </c>
      <c r="AG69" s="958"/>
      <c r="AH69" s="958"/>
      <c r="AI69" s="958"/>
      <c r="AJ69" s="958"/>
      <c r="AK69" s="958">
        <v>50</v>
      </c>
      <c r="AL69" s="958"/>
      <c r="AM69" s="958"/>
      <c r="AN69" s="958"/>
      <c r="AO69" s="958"/>
      <c r="AP69" s="958">
        <v>1510</v>
      </c>
      <c r="AQ69" s="958"/>
      <c r="AR69" s="958"/>
      <c r="AS69" s="958"/>
      <c r="AT69" s="958"/>
      <c r="AU69" s="958">
        <v>1179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552</v>
      </c>
      <c r="C70" s="962"/>
      <c r="D70" s="962"/>
      <c r="E70" s="962"/>
      <c r="F70" s="962"/>
      <c r="G70" s="962"/>
      <c r="H70" s="962"/>
      <c r="I70" s="962"/>
      <c r="J70" s="962"/>
      <c r="K70" s="962"/>
      <c r="L70" s="962"/>
      <c r="M70" s="962"/>
      <c r="N70" s="962"/>
      <c r="O70" s="962"/>
      <c r="P70" s="963"/>
      <c r="Q70" s="964">
        <v>1989</v>
      </c>
      <c r="R70" s="958"/>
      <c r="S70" s="958"/>
      <c r="T70" s="958"/>
      <c r="U70" s="958"/>
      <c r="V70" s="958">
        <v>1682</v>
      </c>
      <c r="W70" s="958"/>
      <c r="X70" s="958"/>
      <c r="Y70" s="958"/>
      <c r="Z70" s="958"/>
      <c r="AA70" s="958">
        <v>320</v>
      </c>
      <c r="AB70" s="958"/>
      <c r="AC70" s="958"/>
      <c r="AD70" s="958"/>
      <c r="AE70" s="958"/>
      <c r="AF70" s="958">
        <v>2442</v>
      </c>
      <c r="AG70" s="958"/>
      <c r="AH70" s="958"/>
      <c r="AI70" s="958"/>
      <c r="AJ70" s="958"/>
      <c r="AK70" s="958" t="s">
        <v>549</v>
      </c>
      <c r="AL70" s="958"/>
      <c r="AM70" s="958"/>
      <c r="AN70" s="958"/>
      <c r="AO70" s="958"/>
      <c r="AP70" s="958">
        <v>2190</v>
      </c>
      <c r="AQ70" s="958"/>
      <c r="AR70" s="958"/>
      <c r="AS70" s="958"/>
      <c r="AT70" s="958"/>
      <c r="AU70" s="958" t="s">
        <v>549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553</v>
      </c>
      <c r="C71" s="962"/>
      <c r="D71" s="962"/>
      <c r="E71" s="962"/>
      <c r="F71" s="962"/>
      <c r="G71" s="962"/>
      <c r="H71" s="962"/>
      <c r="I71" s="962"/>
      <c r="J71" s="962"/>
      <c r="K71" s="962"/>
      <c r="L71" s="962"/>
      <c r="M71" s="962"/>
      <c r="N71" s="962"/>
      <c r="O71" s="962"/>
      <c r="P71" s="963"/>
      <c r="Q71" s="964">
        <v>8102</v>
      </c>
      <c r="R71" s="958"/>
      <c r="S71" s="958"/>
      <c r="T71" s="958"/>
      <c r="U71" s="958"/>
      <c r="V71" s="958">
        <v>6206</v>
      </c>
      <c r="W71" s="958"/>
      <c r="X71" s="958"/>
      <c r="Y71" s="958"/>
      <c r="Z71" s="958"/>
      <c r="AA71" s="958">
        <v>1897</v>
      </c>
      <c r="AB71" s="958"/>
      <c r="AC71" s="958"/>
      <c r="AD71" s="958"/>
      <c r="AE71" s="958"/>
      <c r="AF71" s="958">
        <v>1897</v>
      </c>
      <c r="AG71" s="958"/>
      <c r="AH71" s="958"/>
      <c r="AI71" s="958"/>
      <c r="AJ71" s="958"/>
      <c r="AK71" s="958" t="s">
        <v>549</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554</v>
      </c>
      <c r="C72" s="962"/>
      <c r="D72" s="962"/>
      <c r="E72" s="962"/>
      <c r="F72" s="962"/>
      <c r="G72" s="962"/>
      <c r="H72" s="962"/>
      <c r="I72" s="962"/>
      <c r="J72" s="962"/>
      <c r="K72" s="962"/>
      <c r="L72" s="962"/>
      <c r="M72" s="962"/>
      <c r="N72" s="962"/>
      <c r="O72" s="962"/>
      <c r="P72" s="963"/>
      <c r="Q72" s="964">
        <v>2653</v>
      </c>
      <c r="R72" s="958"/>
      <c r="S72" s="958"/>
      <c r="T72" s="958"/>
      <c r="U72" s="958"/>
      <c r="V72" s="958">
        <v>2392</v>
      </c>
      <c r="W72" s="958"/>
      <c r="X72" s="958"/>
      <c r="Y72" s="958"/>
      <c r="Z72" s="958"/>
      <c r="AA72" s="958">
        <v>261</v>
      </c>
      <c r="AB72" s="958"/>
      <c r="AC72" s="958"/>
      <c r="AD72" s="958"/>
      <c r="AE72" s="958"/>
      <c r="AF72" s="958">
        <v>261</v>
      </c>
      <c r="AG72" s="958"/>
      <c r="AH72" s="958"/>
      <c r="AI72" s="958"/>
      <c r="AJ72" s="958"/>
      <c r="AK72" s="958" t="s">
        <v>549</v>
      </c>
      <c r="AL72" s="958"/>
      <c r="AM72" s="958"/>
      <c r="AN72" s="958"/>
      <c r="AO72" s="958"/>
      <c r="AP72" s="958" t="s">
        <v>549</v>
      </c>
      <c r="AQ72" s="958"/>
      <c r="AR72" s="958"/>
      <c r="AS72" s="958"/>
      <c r="AT72" s="958"/>
      <c r="AU72" s="958" t="s">
        <v>549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555</v>
      </c>
      <c r="C73" s="962"/>
      <c r="D73" s="962"/>
      <c r="E73" s="962"/>
      <c r="F73" s="962"/>
      <c r="G73" s="962"/>
      <c r="H73" s="962"/>
      <c r="I73" s="962"/>
      <c r="J73" s="962"/>
      <c r="K73" s="962"/>
      <c r="L73" s="962"/>
      <c r="M73" s="962"/>
      <c r="N73" s="962"/>
      <c r="O73" s="962"/>
      <c r="P73" s="963"/>
      <c r="Q73" s="964">
        <v>1047955</v>
      </c>
      <c r="R73" s="958"/>
      <c r="S73" s="958"/>
      <c r="T73" s="958"/>
      <c r="U73" s="958"/>
      <c r="V73" s="958">
        <v>1016638</v>
      </c>
      <c r="W73" s="958"/>
      <c r="X73" s="958"/>
      <c r="Y73" s="958"/>
      <c r="Z73" s="958"/>
      <c r="AA73" s="958">
        <v>31318</v>
      </c>
      <c r="AB73" s="958"/>
      <c r="AC73" s="958"/>
      <c r="AD73" s="958"/>
      <c r="AE73" s="958"/>
      <c r="AF73" s="958">
        <v>31318</v>
      </c>
      <c r="AG73" s="958"/>
      <c r="AH73" s="958"/>
      <c r="AI73" s="958"/>
      <c r="AJ73" s="958"/>
      <c r="AK73" s="958">
        <v>1</v>
      </c>
      <c r="AL73" s="958"/>
      <c r="AM73" s="958"/>
      <c r="AN73" s="958"/>
      <c r="AO73" s="958"/>
      <c r="AP73" s="958" t="s">
        <v>549</v>
      </c>
      <c r="AQ73" s="958"/>
      <c r="AR73" s="958"/>
      <c r="AS73" s="958"/>
      <c r="AT73" s="958"/>
      <c r="AU73" s="958" t="s">
        <v>549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36144</v>
      </c>
      <c r="AG88" s="946"/>
      <c r="AH88" s="946"/>
      <c r="AI88" s="946"/>
      <c r="AJ88" s="946"/>
      <c r="AK88" s="950"/>
      <c r="AL88" s="950"/>
      <c r="AM88" s="950"/>
      <c r="AN88" s="950"/>
      <c r="AO88" s="950"/>
      <c r="AP88" s="946">
        <v>3725</v>
      </c>
      <c r="AQ88" s="946"/>
      <c r="AR88" s="946"/>
      <c r="AS88" s="946"/>
      <c r="AT88" s="946"/>
      <c r="AU88" s="946">
        <v>1190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v>
      </c>
      <c r="CS102" s="940"/>
      <c r="CT102" s="940"/>
      <c r="CU102" s="940"/>
      <c r="CV102" s="941"/>
      <c r="CW102" s="939">
        <v>1</v>
      </c>
      <c r="CX102" s="940"/>
      <c r="CY102" s="940"/>
      <c r="CZ102" s="940"/>
      <c r="DA102" s="941"/>
      <c r="DB102" s="939"/>
      <c r="DC102" s="940"/>
      <c r="DD102" s="940"/>
      <c r="DE102" s="940"/>
      <c r="DF102" s="941"/>
      <c r="DG102" s="939">
        <v>5</v>
      </c>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2961807</v>
      </c>
      <c r="AB110" s="876"/>
      <c r="AC110" s="876"/>
      <c r="AD110" s="876"/>
      <c r="AE110" s="877"/>
      <c r="AF110" s="878">
        <v>2944921</v>
      </c>
      <c r="AG110" s="876"/>
      <c r="AH110" s="876"/>
      <c r="AI110" s="876"/>
      <c r="AJ110" s="877"/>
      <c r="AK110" s="878">
        <v>2933052</v>
      </c>
      <c r="AL110" s="876"/>
      <c r="AM110" s="876"/>
      <c r="AN110" s="876"/>
      <c r="AO110" s="877"/>
      <c r="AP110" s="879">
        <v>16.7</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28972883</v>
      </c>
      <c r="BR110" s="829"/>
      <c r="BS110" s="829"/>
      <c r="BT110" s="829"/>
      <c r="BU110" s="829"/>
      <c r="BV110" s="829">
        <v>26960780</v>
      </c>
      <c r="BW110" s="829"/>
      <c r="BX110" s="829"/>
      <c r="BY110" s="829"/>
      <c r="BZ110" s="829"/>
      <c r="CA110" s="829">
        <v>24956561</v>
      </c>
      <c r="CB110" s="829"/>
      <c r="CC110" s="829"/>
      <c r="CD110" s="829"/>
      <c r="CE110" s="829"/>
      <c r="CF110" s="853">
        <v>142.19999999999999</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1036547</v>
      </c>
      <c r="BR111" s="804"/>
      <c r="BS111" s="804"/>
      <c r="BT111" s="804"/>
      <c r="BU111" s="804"/>
      <c r="BV111" s="804">
        <v>935885</v>
      </c>
      <c r="BW111" s="804"/>
      <c r="BX111" s="804"/>
      <c r="BY111" s="804"/>
      <c r="BZ111" s="804"/>
      <c r="CA111" s="804">
        <v>837012</v>
      </c>
      <c r="CB111" s="804"/>
      <c r="CC111" s="804"/>
      <c r="CD111" s="804"/>
      <c r="CE111" s="804"/>
      <c r="CF111" s="862">
        <v>4.8</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12866625</v>
      </c>
      <c r="BR112" s="804"/>
      <c r="BS112" s="804"/>
      <c r="BT112" s="804"/>
      <c r="BU112" s="804"/>
      <c r="BV112" s="804">
        <v>12757888</v>
      </c>
      <c r="BW112" s="804"/>
      <c r="BX112" s="804"/>
      <c r="BY112" s="804"/>
      <c r="BZ112" s="804"/>
      <c r="CA112" s="804">
        <v>12953282</v>
      </c>
      <c r="CB112" s="804"/>
      <c r="CC112" s="804"/>
      <c r="CD112" s="804"/>
      <c r="CE112" s="804"/>
      <c r="CF112" s="862">
        <v>73.8</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533785</v>
      </c>
      <c r="AB113" s="906"/>
      <c r="AC113" s="906"/>
      <c r="AD113" s="906"/>
      <c r="AE113" s="907"/>
      <c r="AF113" s="908">
        <v>582358</v>
      </c>
      <c r="AG113" s="906"/>
      <c r="AH113" s="906"/>
      <c r="AI113" s="906"/>
      <c r="AJ113" s="907"/>
      <c r="AK113" s="908">
        <v>600949</v>
      </c>
      <c r="AL113" s="906"/>
      <c r="AM113" s="906"/>
      <c r="AN113" s="906"/>
      <c r="AO113" s="907"/>
      <c r="AP113" s="909">
        <v>3.4</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1485724</v>
      </c>
      <c r="BR113" s="804"/>
      <c r="BS113" s="804"/>
      <c r="BT113" s="804"/>
      <c r="BU113" s="804"/>
      <c r="BV113" s="804">
        <v>1304767</v>
      </c>
      <c r="BW113" s="804"/>
      <c r="BX113" s="804"/>
      <c r="BY113" s="804"/>
      <c r="BZ113" s="804"/>
      <c r="CA113" s="804">
        <v>1190205</v>
      </c>
      <c r="CB113" s="804"/>
      <c r="CC113" s="804"/>
      <c r="CD113" s="804"/>
      <c r="CE113" s="804"/>
      <c r="CF113" s="862">
        <v>6.8</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121594</v>
      </c>
      <c r="AB114" s="767"/>
      <c r="AC114" s="767"/>
      <c r="AD114" s="767"/>
      <c r="AE114" s="768"/>
      <c r="AF114" s="769">
        <v>160162</v>
      </c>
      <c r="AG114" s="767"/>
      <c r="AH114" s="767"/>
      <c r="AI114" s="767"/>
      <c r="AJ114" s="768"/>
      <c r="AK114" s="769">
        <v>121128</v>
      </c>
      <c r="AL114" s="767"/>
      <c r="AM114" s="767"/>
      <c r="AN114" s="767"/>
      <c r="AO114" s="768"/>
      <c r="AP114" s="811">
        <v>0.7</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3007077</v>
      </c>
      <c r="BR114" s="804"/>
      <c r="BS114" s="804"/>
      <c r="BT114" s="804"/>
      <c r="BU114" s="804"/>
      <c r="BV114" s="804">
        <v>2752446</v>
      </c>
      <c r="BW114" s="804"/>
      <c r="BX114" s="804"/>
      <c r="BY114" s="804"/>
      <c r="BZ114" s="804"/>
      <c r="CA114" s="804">
        <v>2600019</v>
      </c>
      <c r="CB114" s="804"/>
      <c r="CC114" s="804"/>
      <c r="CD114" s="804"/>
      <c r="CE114" s="804"/>
      <c r="CF114" s="862">
        <v>14.8</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164114</v>
      </c>
      <c r="AB115" s="906"/>
      <c r="AC115" s="906"/>
      <c r="AD115" s="906"/>
      <c r="AE115" s="907"/>
      <c r="AF115" s="908">
        <v>100819</v>
      </c>
      <c r="AG115" s="906"/>
      <c r="AH115" s="906"/>
      <c r="AI115" s="906"/>
      <c r="AJ115" s="907"/>
      <c r="AK115" s="908">
        <v>98972</v>
      </c>
      <c r="AL115" s="906"/>
      <c r="AM115" s="906"/>
      <c r="AN115" s="906"/>
      <c r="AO115" s="907"/>
      <c r="AP115" s="909">
        <v>0.6</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17129</v>
      </c>
      <c r="DH115" s="767"/>
      <c r="DI115" s="767"/>
      <c r="DJ115" s="767"/>
      <c r="DK115" s="768"/>
      <c r="DL115" s="769">
        <v>10130</v>
      </c>
      <c r="DM115" s="767"/>
      <c r="DN115" s="767"/>
      <c r="DO115" s="767"/>
      <c r="DP115" s="768"/>
      <c r="DQ115" s="769">
        <v>4878</v>
      </c>
      <c r="DR115" s="767"/>
      <c r="DS115" s="767"/>
      <c r="DT115" s="767"/>
      <c r="DU115" s="768"/>
      <c r="DV115" s="811">
        <v>0</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1019418</v>
      </c>
      <c r="DH116" s="767"/>
      <c r="DI116" s="767"/>
      <c r="DJ116" s="767"/>
      <c r="DK116" s="768"/>
      <c r="DL116" s="769">
        <v>925755</v>
      </c>
      <c r="DM116" s="767"/>
      <c r="DN116" s="767"/>
      <c r="DO116" s="767"/>
      <c r="DP116" s="768"/>
      <c r="DQ116" s="769">
        <v>832134</v>
      </c>
      <c r="DR116" s="767"/>
      <c r="DS116" s="767"/>
      <c r="DT116" s="767"/>
      <c r="DU116" s="768"/>
      <c r="DV116" s="811">
        <v>4.7</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3781300</v>
      </c>
      <c r="AB117" s="890"/>
      <c r="AC117" s="890"/>
      <c r="AD117" s="890"/>
      <c r="AE117" s="891"/>
      <c r="AF117" s="892">
        <v>3788260</v>
      </c>
      <c r="AG117" s="890"/>
      <c r="AH117" s="890"/>
      <c r="AI117" s="890"/>
      <c r="AJ117" s="891"/>
      <c r="AK117" s="892">
        <v>3754101</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442</v>
      </c>
      <c r="BP119" s="865"/>
      <c r="BQ119" s="866">
        <v>47368856</v>
      </c>
      <c r="BR119" s="832"/>
      <c r="BS119" s="832"/>
      <c r="BT119" s="832"/>
      <c r="BU119" s="832"/>
      <c r="BV119" s="832">
        <v>44711766</v>
      </c>
      <c r="BW119" s="832"/>
      <c r="BX119" s="832"/>
      <c r="BY119" s="832"/>
      <c r="BZ119" s="832"/>
      <c r="CA119" s="832">
        <v>42537079</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6238855</v>
      </c>
      <c r="BR120" s="829"/>
      <c r="BS120" s="829"/>
      <c r="BT120" s="829"/>
      <c r="BU120" s="829"/>
      <c r="BV120" s="829">
        <v>6288324</v>
      </c>
      <c r="BW120" s="829"/>
      <c r="BX120" s="829"/>
      <c r="BY120" s="829"/>
      <c r="BZ120" s="829"/>
      <c r="CA120" s="829">
        <v>5774615</v>
      </c>
      <c r="CB120" s="829"/>
      <c r="CC120" s="829"/>
      <c r="CD120" s="829"/>
      <c r="CE120" s="829"/>
      <c r="CF120" s="853">
        <v>32.9</v>
      </c>
      <c r="CG120" s="854"/>
      <c r="CH120" s="854"/>
      <c r="CI120" s="854"/>
      <c r="CJ120" s="854"/>
      <c r="CK120" s="855" t="s">
        <v>446</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12043444</v>
      </c>
      <c r="DH120" s="829"/>
      <c r="DI120" s="829"/>
      <c r="DJ120" s="829"/>
      <c r="DK120" s="829"/>
      <c r="DL120" s="829">
        <v>11935038</v>
      </c>
      <c r="DM120" s="829"/>
      <c r="DN120" s="829"/>
      <c r="DO120" s="829"/>
      <c r="DP120" s="829"/>
      <c r="DQ120" s="829">
        <v>12470115</v>
      </c>
      <c r="DR120" s="829"/>
      <c r="DS120" s="829"/>
      <c r="DT120" s="829"/>
      <c r="DU120" s="829"/>
      <c r="DV120" s="830">
        <v>71.099999999999994</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11865598</v>
      </c>
      <c r="BR121" s="804"/>
      <c r="BS121" s="804"/>
      <c r="BT121" s="804"/>
      <c r="BU121" s="804"/>
      <c r="BV121" s="804">
        <v>12997314</v>
      </c>
      <c r="BW121" s="804"/>
      <c r="BX121" s="804"/>
      <c r="BY121" s="804"/>
      <c r="BZ121" s="804"/>
      <c r="CA121" s="804">
        <v>12391263</v>
      </c>
      <c r="CB121" s="804"/>
      <c r="CC121" s="804"/>
      <c r="CD121" s="804"/>
      <c r="CE121" s="804"/>
      <c r="CF121" s="862">
        <v>70.599999999999994</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823181</v>
      </c>
      <c r="DH121" s="804"/>
      <c r="DI121" s="804"/>
      <c r="DJ121" s="804"/>
      <c r="DK121" s="804"/>
      <c r="DL121" s="804">
        <v>822850</v>
      </c>
      <c r="DM121" s="804"/>
      <c r="DN121" s="804"/>
      <c r="DO121" s="804"/>
      <c r="DP121" s="804"/>
      <c r="DQ121" s="804">
        <v>483167</v>
      </c>
      <c r="DR121" s="804"/>
      <c r="DS121" s="804"/>
      <c r="DT121" s="804"/>
      <c r="DU121" s="804"/>
      <c r="DV121" s="781">
        <v>2.8</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28366904</v>
      </c>
      <c r="BR122" s="832"/>
      <c r="BS122" s="832"/>
      <c r="BT122" s="832"/>
      <c r="BU122" s="832"/>
      <c r="BV122" s="832">
        <v>26705135</v>
      </c>
      <c r="BW122" s="832"/>
      <c r="BX122" s="832"/>
      <c r="BY122" s="832"/>
      <c r="BZ122" s="832"/>
      <c r="CA122" s="832">
        <v>25649842</v>
      </c>
      <c r="CB122" s="832"/>
      <c r="CC122" s="832"/>
      <c r="CD122" s="832"/>
      <c r="CE122" s="832"/>
      <c r="CF122" s="833">
        <v>146.19999999999999</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93836</v>
      </c>
      <c r="AB123" s="767"/>
      <c r="AC123" s="767"/>
      <c r="AD123" s="767"/>
      <c r="AE123" s="768"/>
      <c r="AF123" s="769">
        <v>93761</v>
      </c>
      <c r="AG123" s="767"/>
      <c r="AH123" s="767"/>
      <c r="AI123" s="767"/>
      <c r="AJ123" s="768"/>
      <c r="AK123" s="769">
        <v>93687</v>
      </c>
      <c r="AL123" s="767"/>
      <c r="AM123" s="767"/>
      <c r="AN123" s="767"/>
      <c r="AO123" s="768"/>
      <c r="AP123" s="811">
        <v>0.5</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46471357</v>
      </c>
      <c r="BR123" s="820"/>
      <c r="BS123" s="820"/>
      <c r="BT123" s="820"/>
      <c r="BU123" s="820"/>
      <c r="BV123" s="820">
        <v>45990773</v>
      </c>
      <c r="BW123" s="820"/>
      <c r="BX123" s="820"/>
      <c r="BY123" s="820"/>
      <c r="BZ123" s="820"/>
      <c r="CA123" s="820">
        <v>43815720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5.5</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70278</v>
      </c>
      <c r="AB126" s="767"/>
      <c r="AC126" s="767"/>
      <c r="AD126" s="767"/>
      <c r="AE126" s="768"/>
      <c r="AF126" s="769">
        <v>7058</v>
      </c>
      <c r="AG126" s="767"/>
      <c r="AH126" s="767"/>
      <c r="AI126" s="767"/>
      <c r="AJ126" s="768"/>
      <c r="AK126" s="769">
        <v>5285</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537811</v>
      </c>
      <c r="AB128" s="788"/>
      <c r="AC128" s="788"/>
      <c r="AD128" s="788"/>
      <c r="AE128" s="789"/>
      <c r="AF128" s="790">
        <v>516067</v>
      </c>
      <c r="AG128" s="788"/>
      <c r="AH128" s="788"/>
      <c r="AI128" s="788"/>
      <c r="AJ128" s="789"/>
      <c r="AK128" s="790">
        <v>547802</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18491926</v>
      </c>
      <c r="AB129" s="767"/>
      <c r="AC129" s="767"/>
      <c r="AD129" s="767"/>
      <c r="AE129" s="768"/>
      <c r="AF129" s="769">
        <v>19238172</v>
      </c>
      <c r="AG129" s="767"/>
      <c r="AH129" s="767"/>
      <c r="AI129" s="767"/>
      <c r="AJ129" s="768"/>
      <c r="AK129" s="769">
        <v>19944867</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17.5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2394538</v>
      </c>
      <c r="AB130" s="767"/>
      <c r="AC130" s="767"/>
      <c r="AD130" s="767"/>
      <c r="AE130" s="768"/>
      <c r="AF130" s="769">
        <v>2407166</v>
      </c>
      <c r="AG130" s="767"/>
      <c r="AH130" s="767"/>
      <c r="AI130" s="767"/>
      <c r="AJ130" s="768"/>
      <c r="AK130" s="769">
        <v>2396923</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16097388</v>
      </c>
      <c r="AB131" s="751"/>
      <c r="AC131" s="751"/>
      <c r="AD131" s="751"/>
      <c r="AE131" s="752"/>
      <c r="AF131" s="753">
        <v>16831006</v>
      </c>
      <c r="AG131" s="751"/>
      <c r="AH131" s="751"/>
      <c r="AI131" s="751"/>
      <c r="AJ131" s="752"/>
      <c r="AK131" s="753">
        <v>17547944</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5.2738431849999996</v>
      </c>
      <c r="AB132" s="732"/>
      <c r="AC132" s="732"/>
      <c r="AD132" s="732"/>
      <c r="AE132" s="733"/>
      <c r="AF132" s="734">
        <v>5.1394848289999997</v>
      </c>
      <c r="AG132" s="732"/>
      <c r="AH132" s="732"/>
      <c r="AI132" s="732"/>
      <c r="AJ132" s="733"/>
      <c r="AK132" s="734">
        <v>4.6123694039999998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5.7</v>
      </c>
      <c r="AB133" s="711"/>
      <c r="AC133" s="711"/>
      <c r="AD133" s="711"/>
      <c r="AE133" s="712"/>
      <c r="AF133" s="710">
        <v>5.2</v>
      </c>
      <c r="AG133" s="711"/>
      <c r="AH133" s="711"/>
      <c r="AI133" s="711"/>
      <c r="AJ133" s="712"/>
      <c r="AK133" s="710">
        <v>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mAwYTGnqhpl3D6BgHv4tH32LbPdu15AiP/BnU2lT9gxEFKgl9mp+fmPxV9G17YsWJ9wd2M6VPXwPIibILKhiA==" saltValue="BJeoCbsAPKdQuI6k7QRQ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Layout"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0jbxgpyuem0t6nAx3EBswXv1ghtn7p4zMHwHYZ0KBxQoKuDQRlKVB91K4bIkyrSXOmXQMgNvdEXPxv8fcfvlA==" saltValue="1fUw4qT/etyT3tZrHmxc+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tjRmGrHP35/D1vxdwxs+JC2sazxPiyM2LBFZ8yIpa/izlfGIk6WERna1xTrOtbCaMiK24qZkLULEKZkB3X+ZQ==" saltValue="SWgDV4uYcAQjJfy4lG1MY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 x14ac:dyDescent="0.2">
      <c r="A8" s="247"/>
      <c r="AK8" s="256"/>
      <c r="AL8" s="257"/>
      <c r="AM8" s="257"/>
      <c r="AN8" s="258"/>
      <c r="AO8" s="1106"/>
      <c r="AP8" s="259" t="s">
        <v>481</v>
      </c>
      <c r="AQ8" s="260" t="s">
        <v>482</v>
      </c>
      <c r="AR8" s="261" t="s">
        <v>483</v>
      </c>
    </row>
    <row r="9" spans="1:46" ht="13" x14ac:dyDescent="0.2">
      <c r="A9" s="247"/>
      <c r="AK9" s="1117" t="s">
        <v>484</v>
      </c>
      <c r="AL9" s="1118"/>
      <c r="AM9" s="1118"/>
      <c r="AN9" s="1119"/>
      <c r="AO9" s="262">
        <v>5153232</v>
      </c>
      <c r="AP9" s="262">
        <v>60031</v>
      </c>
      <c r="AQ9" s="263">
        <v>72348</v>
      </c>
      <c r="AR9" s="264">
        <v>-17</v>
      </c>
    </row>
    <row r="10" spans="1:46" ht="13.5" customHeight="1" x14ac:dyDescent="0.2">
      <c r="A10" s="247"/>
      <c r="AK10" s="1117" t="s">
        <v>485</v>
      </c>
      <c r="AL10" s="1118"/>
      <c r="AM10" s="1118"/>
      <c r="AN10" s="1119"/>
      <c r="AO10" s="265">
        <v>651182</v>
      </c>
      <c r="AP10" s="265">
        <v>7586</v>
      </c>
      <c r="AQ10" s="266">
        <v>6364</v>
      </c>
      <c r="AR10" s="267">
        <v>19.2</v>
      </c>
    </row>
    <row r="11" spans="1:46" ht="13.5" customHeight="1" x14ac:dyDescent="0.2">
      <c r="A11" s="247"/>
      <c r="AK11" s="1117" t="s">
        <v>486</v>
      </c>
      <c r="AL11" s="1118"/>
      <c r="AM11" s="1118"/>
      <c r="AN11" s="1119"/>
      <c r="AO11" s="265">
        <v>44305</v>
      </c>
      <c r="AP11" s="265">
        <v>516</v>
      </c>
      <c r="AQ11" s="266">
        <v>1262</v>
      </c>
      <c r="AR11" s="267">
        <v>-59.1</v>
      </c>
    </row>
    <row r="12" spans="1:46" ht="13.5" customHeight="1" x14ac:dyDescent="0.2">
      <c r="A12" s="247"/>
      <c r="AK12" s="1117" t="s">
        <v>487</v>
      </c>
      <c r="AL12" s="1118"/>
      <c r="AM12" s="1118"/>
      <c r="AN12" s="1119"/>
      <c r="AO12" s="265">
        <v>38729</v>
      </c>
      <c r="AP12" s="265">
        <v>451</v>
      </c>
      <c r="AQ12" s="266">
        <v>10</v>
      </c>
      <c r="AR12" s="267">
        <v>4410</v>
      </c>
    </row>
    <row r="13" spans="1:46" ht="13.5" customHeight="1" x14ac:dyDescent="0.2">
      <c r="A13" s="247"/>
      <c r="AK13" s="1117" t="s">
        <v>488</v>
      </c>
      <c r="AL13" s="1118"/>
      <c r="AM13" s="1118"/>
      <c r="AN13" s="1119"/>
      <c r="AO13" s="265">
        <v>176672</v>
      </c>
      <c r="AP13" s="265">
        <v>2058</v>
      </c>
      <c r="AQ13" s="266">
        <v>3257</v>
      </c>
      <c r="AR13" s="267">
        <v>-36.799999999999997</v>
      </c>
    </row>
    <row r="14" spans="1:46" ht="13.5" customHeight="1" x14ac:dyDescent="0.2">
      <c r="A14" s="247"/>
      <c r="AK14" s="1117" t="s">
        <v>489</v>
      </c>
      <c r="AL14" s="1118"/>
      <c r="AM14" s="1118"/>
      <c r="AN14" s="1119"/>
      <c r="AO14" s="265">
        <v>108753</v>
      </c>
      <c r="AP14" s="265">
        <v>1267</v>
      </c>
      <c r="AQ14" s="266">
        <v>1617</v>
      </c>
      <c r="AR14" s="267">
        <v>-21.6</v>
      </c>
    </row>
    <row r="15" spans="1:46" ht="13.5" customHeight="1" x14ac:dyDescent="0.2">
      <c r="A15" s="247"/>
      <c r="AK15" s="1120" t="s">
        <v>490</v>
      </c>
      <c r="AL15" s="1121"/>
      <c r="AM15" s="1121"/>
      <c r="AN15" s="1122"/>
      <c r="AO15" s="265">
        <v>-270216</v>
      </c>
      <c r="AP15" s="265">
        <v>-3148</v>
      </c>
      <c r="AQ15" s="266">
        <v>-3947</v>
      </c>
      <c r="AR15" s="267">
        <v>-20.2</v>
      </c>
    </row>
    <row r="16" spans="1:46" ht="13" x14ac:dyDescent="0.2">
      <c r="A16" s="247"/>
      <c r="AK16" s="1120" t="s">
        <v>177</v>
      </c>
      <c r="AL16" s="1121"/>
      <c r="AM16" s="1121"/>
      <c r="AN16" s="1122"/>
      <c r="AO16" s="265">
        <v>5902657</v>
      </c>
      <c r="AP16" s="265">
        <v>68761</v>
      </c>
      <c r="AQ16" s="266">
        <v>80912</v>
      </c>
      <c r="AR16" s="267">
        <v>-15</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23" t="s">
        <v>495</v>
      </c>
      <c r="AL21" s="1124"/>
      <c r="AM21" s="1124"/>
      <c r="AN21" s="1125"/>
      <c r="AO21" s="277">
        <v>5.55</v>
      </c>
      <c r="AP21" s="278">
        <v>6.71</v>
      </c>
      <c r="AQ21" s="279">
        <v>-1.1599999999999999</v>
      </c>
      <c r="AS21" s="280"/>
      <c r="AT21" s="276"/>
    </row>
    <row r="22" spans="1:46" s="248" customFormat="1" ht="13" x14ac:dyDescent="0.2">
      <c r="A22" s="276"/>
      <c r="AK22" s="1123" t="s">
        <v>496</v>
      </c>
      <c r="AL22" s="1124"/>
      <c r="AM22" s="1124"/>
      <c r="AN22" s="1125"/>
      <c r="AO22" s="281">
        <v>98.8</v>
      </c>
      <c r="AP22" s="282">
        <v>98.3</v>
      </c>
      <c r="AQ22" s="283">
        <v>0.5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5" t="s">
        <v>479</v>
      </c>
      <c r="AP30" s="253"/>
      <c r="AQ30" s="254" t="s">
        <v>480</v>
      </c>
      <c r="AR30" s="255"/>
    </row>
    <row r="31" spans="1:46" ht="13" x14ac:dyDescent="0.2">
      <c r="A31" s="247"/>
      <c r="AK31" s="256"/>
      <c r="AL31" s="257"/>
      <c r="AM31" s="257"/>
      <c r="AN31" s="258"/>
      <c r="AO31" s="1106"/>
      <c r="AP31" s="259" t="s">
        <v>481</v>
      </c>
      <c r="AQ31" s="260" t="s">
        <v>482</v>
      </c>
      <c r="AR31" s="261" t="s">
        <v>483</v>
      </c>
    </row>
    <row r="32" spans="1:46" ht="27" customHeight="1" x14ac:dyDescent="0.2">
      <c r="A32" s="247"/>
      <c r="AK32" s="1107" t="s">
        <v>500</v>
      </c>
      <c r="AL32" s="1108"/>
      <c r="AM32" s="1108"/>
      <c r="AN32" s="1109"/>
      <c r="AO32" s="291">
        <v>2933052</v>
      </c>
      <c r="AP32" s="291">
        <v>34168</v>
      </c>
      <c r="AQ32" s="292">
        <v>34344</v>
      </c>
      <c r="AR32" s="293">
        <v>-0.5</v>
      </c>
    </row>
    <row r="33" spans="1:46" ht="13.5" customHeight="1" x14ac:dyDescent="0.2">
      <c r="A33" s="247"/>
      <c r="AK33" s="1107" t="s">
        <v>501</v>
      </c>
      <c r="AL33" s="1108"/>
      <c r="AM33" s="1108"/>
      <c r="AN33" s="1109"/>
      <c r="AO33" s="291" t="s">
        <v>502</v>
      </c>
      <c r="AP33" s="291" t="s">
        <v>502</v>
      </c>
      <c r="AQ33" s="292" t="s">
        <v>502</v>
      </c>
      <c r="AR33" s="293" t="s">
        <v>502</v>
      </c>
    </row>
    <row r="34" spans="1:46" ht="27" customHeight="1" x14ac:dyDescent="0.2">
      <c r="A34" s="247"/>
      <c r="AK34" s="1107" t="s">
        <v>503</v>
      </c>
      <c r="AL34" s="1108"/>
      <c r="AM34" s="1108"/>
      <c r="AN34" s="1109"/>
      <c r="AO34" s="291" t="s">
        <v>502</v>
      </c>
      <c r="AP34" s="291" t="s">
        <v>502</v>
      </c>
      <c r="AQ34" s="292">
        <v>3</v>
      </c>
      <c r="AR34" s="293" t="s">
        <v>502</v>
      </c>
    </row>
    <row r="35" spans="1:46" ht="27" customHeight="1" x14ac:dyDescent="0.2">
      <c r="A35" s="247"/>
      <c r="AK35" s="1107" t="s">
        <v>504</v>
      </c>
      <c r="AL35" s="1108"/>
      <c r="AM35" s="1108"/>
      <c r="AN35" s="1109"/>
      <c r="AO35" s="291">
        <v>600949</v>
      </c>
      <c r="AP35" s="291">
        <v>7001</v>
      </c>
      <c r="AQ35" s="292">
        <v>7806</v>
      </c>
      <c r="AR35" s="293">
        <v>-10.3</v>
      </c>
    </row>
    <row r="36" spans="1:46" ht="27" customHeight="1" x14ac:dyDescent="0.2">
      <c r="A36" s="247"/>
      <c r="AK36" s="1107" t="s">
        <v>505</v>
      </c>
      <c r="AL36" s="1108"/>
      <c r="AM36" s="1108"/>
      <c r="AN36" s="1109"/>
      <c r="AO36" s="291">
        <v>121128</v>
      </c>
      <c r="AP36" s="291">
        <v>1411</v>
      </c>
      <c r="AQ36" s="292">
        <v>1690</v>
      </c>
      <c r="AR36" s="293">
        <v>-16.5</v>
      </c>
    </row>
    <row r="37" spans="1:46" ht="13.5" customHeight="1" x14ac:dyDescent="0.2">
      <c r="A37" s="247"/>
      <c r="AK37" s="1107" t="s">
        <v>506</v>
      </c>
      <c r="AL37" s="1108"/>
      <c r="AM37" s="1108"/>
      <c r="AN37" s="1109"/>
      <c r="AO37" s="291">
        <v>98972</v>
      </c>
      <c r="AP37" s="291">
        <v>1153</v>
      </c>
      <c r="AQ37" s="292">
        <v>666</v>
      </c>
      <c r="AR37" s="293">
        <v>73.099999999999994</v>
      </c>
    </row>
    <row r="38" spans="1:46" ht="27" customHeight="1" x14ac:dyDescent="0.2">
      <c r="A38" s="247"/>
      <c r="AK38" s="1110" t="s">
        <v>507</v>
      </c>
      <c r="AL38" s="1111"/>
      <c r="AM38" s="1111"/>
      <c r="AN38" s="1112"/>
      <c r="AO38" s="294" t="s">
        <v>502</v>
      </c>
      <c r="AP38" s="294" t="s">
        <v>502</v>
      </c>
      <c r="AQ38" s="295">
        <v>3</v>
      </c>
      <c r="AR38" s="283" t="s">
        <v>502</v>
      </c>
      <c r="AS38" s="290"/>
    </row>
    <row r="39" spans="1:46" ht="13" x14ac:dyDescent="0.2">
      <c r="A39" s="247"/>
      <c r="AK39" s="1110" t="s">
        <v>508</v>
      </c>
      <c r="AL39" s="1111"/>
      <c r="AM39" s="1111"/>
      <c r="AN39" s="1112"/>
      <c r="AO39" s="291">
        <v>-547802</v>
      </c>
      <c r="AP39" s="291">
        <v>-6381</v>
      </c>
      <c r="AQ39" s="292">
        <v>-5822</v>
      </c>
      <c r="AR39" s="293">
        <v>9.6</v>
      </c>
      <c r="AS39" s="290"/>
    </row>
    <row r="40" spans="1:46" ht="27" customHeight="1" x14ac:dyDescent="0.2">
      <c r="A40" s="247"/>
      <c r="AK40" s="1107" t="s">
        <v>509</v>
      </c>
      <c r="AL40" s="1108"/>
      <c r="AM40" s="1108"/>
      <c r="AN40" s="1109"/>
      <c r="AO40" s="291">
        <v>-2396923</v>
      </c>
      <c r="AP40" s="291">
        <v>-27922</v>
      </c>
      <c r="AQ40" s="292">
        <v>-26710</v>
      </c>
      <c r="AR40" s="293">
        <v>4.5</v>
      </c>
      <c r="AS40" s="290"/>
    </row>
    <row r="41" spans="1:46" ht="13" x14ac:dyDescent="0.2">
      <c r="A41" s="247"/>
      <c r="AK41" s="1113" t="s">
        <v>287</v>
      </c>
      <c r="AL41" s="1114"/>
      <c r="AM41" s="1114"/>
      <c r="AN41" s="1115"/>
      <c r="AO41" s="291">
        <v>809376</v>
      </c>
      <c r="AP41" s="291">
        <v>9429</v>
      </c>
      <c r="AQ41" s="292">
        <v>11979</v>
      </c>
      <c r="AR41" s="293">
        <v>-21.3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 x14ac:dyDescent="0.2">
      <c r="A50" s="247"/>
      <c r="AK50" s="305"/>
      <c r="AL50" s="306"/>
      <c r="AM50" s="1101"/>
      <c r="AN50" s="307" t="s">
        <v>513</v>
      </c>
      <c r="AO50" s="308" t="s">
        <v>514</v>
      </c>
      <c r="AP50" s="309" t="s">
        <v>515</v>
      </c>
      <c r="AQ50" s="310" t="s">
        <v>516</v>
      </c>
      <c r="AR50" s="311" t="s">
        <v>517</v>
      </c>
    </row>
    <row r="51" spans="1:44" ht="13" x14ac:dyDescent="0.2">
      <c r="A51" s="247"/>
      <c r="AK51" s="303" t="s">
        <v>518</v>
      </c>
      <c r="AL51" s="304"/>
      <c r="AM51" s="312">
        <v>2178272</v>
      </c>
      <c r="AN51" s="313">
        <v>25242</v>
      </c>
      <c r="AO51" s="314">
        <v>-23.3</v>
      </c>
      <c r="AP51" s="315">
        <v>63812</v>
      </c>
      <c r="AQ51" s="316">
        <v>2.2999999999999998</v>
      </c>
      <c r="AR51" s="317">
        <v>-25.6</v>
      </c>
    </row>
    <row r="52" spans="1:44" ht="13" x14ac:dyDescent="0.2">
      <c r="A52" s="247"/>
      <c r="AK52" s="318"/>
      <c r="AL52" s="319" t="s">
        <v>519</v>
      </c>
      <c r="AM52" s="320">
        <v>1509191</v>
      </c>
      <c r="AN52" s="321">
        <v>17489</v>
      </c>
      <c r="AO52" s="322">
        <v>-32.1</v>
      </c>
      <c r="AP52" s="323">
        <v>33848</v>
      </c>
      <c r="AQ52" s="324">
        <v>-4.2</v>
      </c>
      <c r="AR52" s="325">
        <v>-27.9</v>
      </c>
    </row>
    <row r="53" spans="1:44" ht="13" x14ac:dyDescent="0.2">
      <c r="A53" s="247"/>
      <c r="AK53" s="303" t="s">
        <v>520</v>
      </c>
      <c r="AL53" s="304"/>
      <c r="AM53" s="312">
        <v>1844629</v>
      </c>
      <c r="AN53" s="313">
        <v>21396</v>
      </c>
      <c r="AO53" s="314">
        <v>-15.2</v>
      </c>
      <c r="AP53" s="315">
        <v>45945</v>
      </c>
      <c r="AQ53" s="316">
        <v>-28</v>
      </c>
      <c r="AR53" s="317">
        <v>12.8</v>
      </c>
    </row>
    <row r="54" spans="1:44" ht="13" x14ac:dyDescent="0.2">
      <c r="A54" s="247"/>
      <c r="AK54" s="318"/>
      <c r="AL54" s="319" t="s">
        <v>519</v>
      </c>
      <c r="AM54" s="320">
        <v>1230921</v>
      </c>
      <c r="AN54" s="321">
        <v>14278</v>
      </c>
      <c r="AO54" s="322">
        <v>-18.399999999999999</v>
      </c>
      <c r="AP54" s="323">
        <v>25180</v>
      </c>
      <c r="AQ54" s="324">
        <v>-25.6</v>
      </c>
      <c r="AR54" s="325">
        <v>7.2</v>
      </c>
    </row>
    <row r="55" spans="1:44" ht="13" x14ac:dyDescent="0.2">
      <c r="A55" s="247"/>
      <c r="AK55" s="303" t="s">
        <v>521</v>
      </c>
      <c r="AL55" s="304"/>
      <c r="AM55" s="312">
        <v>2079552</v>
      </c>
      <c r="AN55" s="313">
        <v>24105</v>
      </c>
      <c r="AO55" s="314">
        <v>12.7</v>
      </c>
      <c r="AP55" s="315">
        <v>44475</v>
      </c>
      <c r="AQ55" s="316">
        <v>-3.2</v>
      </c>
      <c r="AR55" s="317">
        <v>15.9</v>
      </c>
    </row>
    <row r="56" spans="1:44" ht="13" x14ac:dyDescent="0.2">
      <c r="A56" s="247"/>
      <c r="AK56" s="318"/>
      <c r="AL56" s="319" t="s">
        <v>519</v>
      </c>
      <c r="AM56" s="320">
        <v>1466742</v>
      </c>
      <c r="AN56" s="321">
        <v>17002</v>
      </c>
      <c r="AO56" s="322">
        <v>19.100000000000001</v>
      </c>
      <c r="AP56" s="323">
        <v>24780</v>
      </c>
      <c r="AQ56" s="324">
        <v>-1.6</v>
      </c>
      <c r="AR56" s="325">
        <v>20.7</v>
      </c>
    </row>
    <row r="57" spans="1:44" ht="13" x14ac:dyDescent="0.2">
      <c r="A57" s="247"/>
      <c r="AK57" s="303" t="s">
        <v>522</v>
      </c>
      <c r="AL57" s="304"/>
      <c r="AM57" s="312">
        <v>2334240</v>
      </c>
      <c r="AN57" s="313">
        <v>27089</v>
      </c>
      <c r="AO57" s="314">
        <v>12.4</v>
      </c>
      <c r="AP57" s="315">
        <v>45982</v>
      </c>
      <c r="AQ57" s="316">
        <v>3.4</v>
      </c>
      <c r="AR57" s="317">
        <v>9</v>
      </c>
    </row>
    <row r="58" spans="1:44" ht="13" x14ac:dyDescent="0.2">
      <c r="A58" s="247"/>
      <c r="AK58" s="318"/>
      <c r="AL58" s="319" t="s">
        <v>519</v>
      </c>
      <c r="AM58" s="320">
        <v>1916549</v>
      </c>
      <c r="AN58" s="321">
        <v>22242</v>
      </c>
      <c r="AO58" s="322">
        <v>30.8</v>
      </c>
      <c r="AP58" s="323">
        <v>25583</v>
      </c>
      <c r="AQ58" s="324">
        <v>3.2</v>
      </c>
      <c r="AR58" s="325">
        <v>27.6</v>
      </c>
    </row>
    <row r="59" spans="1:44" ht="13" x14ac:dyDescent="0.2">
      <c r="A59" s="247"/>
      <c r="AK59" s="303" t="s">
        <v>523</v>
      </c>
      <c r="AL59" s="304"/>
      <c r="AM59" s="312">
        <v>2178345</v>
      </c>
      <c r="AN59" s="313">
        <v>25376</v>
      </c>
      <c r="AO59" s="314">
        <v>-6.3</v>
      </c>
      <c r="AP59" s="315">
        <v>50538</v>
      </c>
      <c r="AQ59" s="316">
        <v>9.9</v>
      </c>
      <c r="AR59" s="317">
        <v>-16.2</v>
      </c>
    </row>
    <row r="60" spans="1:44" ht="13" x14ac:dyDescent="0.2">
      <c r="A60" s="247"/>
      <c r="AK60" s="318"/>
      <c r="AL60" s="319" t="s">
        <v>519</v>
      </c>
      <c r="AM60" s="320">
        <v>1802461</v>
      </c>
      <c r="AN60" s="321">
        <v>20997</v>
      </c>
      <c r="AO60" s="322">
        <v>-5.6</v>
      </c>
      <c r="AP60" s="323">
        <v>29053</v>
      </c>
      <c r="AQ60" s="324">
        <v>13.6</v>
      </c>
      <c r="AR60" s="325">
        <v>-19.2</v>
      </c>
    </row>
    <row r="61" spans="1:44" ht="13" x14ac:dyDescent="0.2">
      <c r="A61" s="247"/>
      <c r="AK61" s="303" t="s">
        <v>524</v>
      </c>
      <c r="AL61" s="326"/>
      <c r="AM61" s="312">
        <v>2123008</v>
      </c>
      <c r="AN61" s="313">
        <v>24642</v>
      </c>
      <c r="AO61" s="314">
        <v>-3.9</v>
      </c>
      <c r="AP61" s="315">
        <v>50150</v>
      </c>
      <c r="AQ61" s="327">
        <v>-3.1</v>
      </c>
      <c r="AR61" s="317">
        <v>-0.8</v>
      </c>
    </row>
    <row r="62" spans="1:44" ht="13" x14ac:dyDescent="0.2">
      <c r="A62" s="247"/>
      <c r="AK62" s="318"/>
      <c r="AL62" s="319" t="s">
        <v>519</v>
      </c>
      <c r="AM62" s="320">
        <v>1585173</v>
      </c>
      <c r="AN62" s="321">
        <v>18402</v>
      </c>
      <c r="AO62" s="322">
        <v>-1.2</v>
      </c>
      <c r="AP62" s="323">
        <v>27689</v>
      </c>
      <c r="AQ62" s="324">
        <v>-2.9</v>
      </c>
      <c r="AR62" s="325">
        <v>1.7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1PXaHDar7sYOkOYAgBvGeQIp/JWk+9j4hw8SqWcBMA9E18N3abdAM1k9QpFwJie7VyIgv+KRu1A/y/YVA0qdKA==" saltValue="Dmq1SdATSbzvVHhmJ7jF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cIJKWFyBjJBre+qZJnEbRs8EvJXDMwT6MErhNO+UNWIYB4gFAJcPkam2qjAddGIA8HLnvO4JK77TPZyzo/hciw==" saltValue="ihp4qlTnYVc1+JkqDUs3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9r4m8Scy5XlSH6GqF5yKet1lMmbITI3DnnT+y5l6SMKqTJ0HsClMpfR3eVD9YdsjmHgdqN+MqdZubP2W3a1TEQ==" saltValue="FArjzbkvdW9KenMfoZbz1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6.69</v>
      </c>
      <c r="G47" s="12">
        <v>12.59</v>
      </c>
      <c r="H47" s="12">
        <v>15.87</v>
      </c>
      <c r="I47" s="12">
        <v>15.74</v>
      </c>
      <c r="J47" s="13">
        <v>14.74</v>
      </c>
    </row>
    <row r="48" spans="2:10" ht="57.75" customHeight="1" x14ac:dyDescent="0.2">
      <c r="B48" s="14"/>
      <c r="C48" s="1128" t="s">
        <v>4</v>
      </c>
      <c r="D48" s="1128"/>
      <c r="E48" s="1129"/>
      <c r="F48" s="15">
        <v>7.48</v>
      </c>
      <c r="G48" s="16">
        <v>10.199999999999999</v>
      </c>
      <c r="H48" s="16">
        <v>6.39</v>
      </c>
      <c r="I48" s="16">
        <v>4.54</v>
      </c>
      <c r="J48" s="17">
        <v>7.8</v>
      </c>
    </row>
    <row r="49" spans="2:10" ht="57.75" customHeight="1" thickBot="1" x14ac:dyDescent="0.25">
      <c r="B49" s="18"/>
      <c r="C49" s="1130" t="s">
        <v>5</v>
      </c>
      <c r="D49" s="1130"/>
      <c r="E49" s="1131"/>
      <c r="F49" s="19" t="s">
        <v>531</v>
      </c>
      <c r="G49" s="20">
        <v>6.04</v>
      </c>
      <c r="H49" s="20" t="s">
        <v>532</v>
      </c>
      <c r="I49" s="20" t="s">
        <v>533</v>
      </c>
      <c r="J49" s="21">
        <v>0.79</v>
      </c>
    </row>
    <row r="50" spans="2:10" ht="13" x14ac:dyDescent="0.2"/>
  </sheetData>
  <sheetProtection algorithmName="SHA-512" hashValue="sdBxUXIIMy9xyA/ZlKAreGN4qjQyxEPdDYe1htnzaTKR1Wz4wDCNP6UnGeCMhgp7RiWagfLunVzi+SlzSfxV0w==" saltValue="XTUwIv1GC8qH8Nq1wqtV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2026-03-16T10:21:13Z</cp:lastPrinted>
  <dcterms:created xsi:type="dcterms:W3CDTF">2026-02-23T07:12:34Z</dcterms:created>
  <dcterms:modified xsi:type="dcterms:W3CDTF">2026-03-16T10:21:30Z</dcterms:modified>
</cp:coreProperties>
</file>