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228"/>
  <workbookPr/>
  <xr:revisionPtr xr6:coauthVersionLast="47" xr6:coauthVersionMax="47" documentId="13_ncr:1_{9383B927-BE43-4F04-B263-93FED7B179DE}" revIDLastSave="0" xr10:uidLastSave="{00000000-0000-0000-0000-000000000000}"/>
  <bookViews>
    <workbookView tabRatio="855" xr2:uid="{00000000-000D-0000-FFFF-FFFF00000000}" windowHeight="15720" windowWidth="29040" xWindow="3060" yWindow="-16320"/>
  </bookViews>
  <sheets>
    <sheet r:id="rId1" name="総括表" sheetId="10"/>
    <sheet r:id="rId2" name="普通会計の状況" sheetId="11"/>
    <sheet r:id="rId3" name="各会計、関係団体の財政状況及び健全化判断比率" sheetId="12"/>
    <sheet r:id="rId4" name="財政比較分析表" sheetId="13"/>
    <sheet r:id="rId5" name="経常経費分析表（経常収支比率の分析）" sheetId="14"/>
    <sheet r:id="rId6" name="経常経費分析表（人件費・公債費・普通建設事業費の分析）" sheetId="15"/>
    <sheet r:id="rId7" name="性質別歳出決算分析表（住民一人当たりのコスト）" sheetId="16"/>
    <sheet r:id="rId8" name="目的別歳出決算分析表（住民一人当たりのコスト）" sheetId="17"/>
    <sheet r:id="rId9" name="実質収支比率等に係る経年分析" sheetId="4"/>
    <sheet r:id="rId10" name="連結実質赤字比率に係る赤字・黒字の構成分析" sheetId="5"/>
    <sheet r:id="rId11" name="実質公債費比率（分子）の構造" sheetId="6"/>
    <sheet r:id="rId12" name="将来負担比率（分子）の構造" sheetId="7"/>
    <sheet r:id="rId13" name="基金残高に係る経年分析" sheetId="8"/>
    <sheet r:id="rId14" name="公会計指標分析・財政指標組合せ分析表" sheetId="18"/>
    <sheet r:id="rId15" name="施設類型別ストック情報分析表①" sheetId="19"/>
    <sheet r:id="rId16" name="施設類型別ストック情報分析表②" sheetId="20"/>
    <sheet r:id="rId17" name="データシート" sheetId="9" state="hidden"/>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O34" i="10"/>
  <c r="BW34" i="10"/>
  <c r="BW35" i="10" s="1"/>
  <c r="BW36" i="10" s="1"/>
  <c r="BW37" i="10" s="1"/>
  <c r="BW38" i="10" s="1"/>
  <c r="BW39" i="10" s="1"/>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BE34" i="10" s="1"/>
</calcChain>
</file>

<file path=xl/sharedStrings.xml><?xml version="1.0" encoding="utf-8"?>
<sst xmlns="http://schemas.openxmlformats.org/spreadsheetml/2006/main" count="1088" uniqueCount="573">
  <si>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</si>
  <si>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</si>
  <si>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</si>
  <si>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</si>
  <si>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</si>
  <si>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</si>
  <si>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</si>
  <si>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</si>
  <si>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</si>
  <si>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</si>
  <si>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</si>
  <si>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</si>
  <si>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</si>
  <si>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</si>
  <si>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</si>
  <si>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</si>
  <si>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</si>
  <si>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</si>
  <si>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</si>
  <si>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</si>
  <si>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</si>
  <si>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</si>
  <si>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</si>
  <si>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</si>
  <si>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</si>
  <si>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</si>
  <si>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</si>
  <si>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</si>
  <si>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</si>
  <si>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</si>
  <si>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</si>
  <si>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</si>
  <si>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</si>
  <si>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</si>
  <si>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</si>
  <si>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</si>
  <si>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</si>
  <si>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</si>
  <si>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</si>
  <si>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</si>
  <si>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</si>
  <si>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</si>
  <si>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</si>
  <si>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</si>
  <si>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</si>
  <si>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</si>
  <si>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</si>
  <si>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</si>
  <si>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</si>
  <si>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</si>
  <si>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</si>
  <si>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</si>
  <si>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</si>
  <si>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</si>
  <si>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</si>
  <si>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</si>
  <si>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</si>
  <si>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</si>
  <si>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</si>
  <si>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</si>
  <si>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</si>
  <si>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</si>
  <si>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</si>
  <si>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</si>
  <si>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</si>
  <si>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</si>
  <si>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</si>
  <si>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</si>
  <si>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</si>
  <si>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</si>
  <si>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</si>
  <si>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</si>
  <si>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</si>
  <si>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</si>
  <si>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</si>
  <si>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</si>
  <si>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</si>
  <si>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</si>
  <si>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</si>
  <si>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</si>
  <si>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</si>
  <si>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</si>
  <si>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</si>
  <si>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</si>
  <si>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</si>
  <si>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</si>
  <si>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</si>
  <si>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</si>
  <si>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</si>
  <si>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</si>
  <si>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</si>
  <si>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</si>
  <si>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</si>
  <si>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</si>
  <si>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北名古屋市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</si>
  <si>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</si>
  <si>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</si>
  <si>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</si>
  <si>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</si>
  <si>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</si>
  <si>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</si>
  <si>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</si>
  <si>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</si>
  <si>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</si>
  <si>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</si>
  <si>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</si>
  <si>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</si>
  <si>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</si>
  <si>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</si>
  <si>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</si>
  <si>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</si>
  <si>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</si>
  <si>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</si>
  <si>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</si>
  <si>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</si>
  <si>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</si>
  <si>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</si>
  <si>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</si>
  <si>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</si>
  <si>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</si>
  <si>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</si>
  <si>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</si>
  <si>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</si>
  <si>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</si>
  <si>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</si>
  <si>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</si>
  <si>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</si>
  <si>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</si>
  <si>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</si>
  <si>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</si>
  <si>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</si>
  <si>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</si>
  <si>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</si>
  <si>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</si>
  <si>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</si>
  <si>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</si>
  <si>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</si>
  <si>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</si>
  <si>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</si>
  <si>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</si>
  <si>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</si>
  <si>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</si>
  <si>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</si>
  <si>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</si>
  <si>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</si>
  <si>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</si>
  <si>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</si>
  <si>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</si>
  <si>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</si>
  <si>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</si>
  <si>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</si>
  <si>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</si>
  <si>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</si>
  <si>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</si>
  <si>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</si>
  <si>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</si>
  <si>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</si>
  <si>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</si>
  <si>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</si>
  <si>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</si>
  <si>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</si>
  <si>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</si>
  <si>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</si>
  <si>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</si>
  <si>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</si>
  <si>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</si>
  <si>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</si>
  <si>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</si>
  <si>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</si>
  <si>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</si>
  <si>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</si>
  <si>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</si>
  <si>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</si>
  <si>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</si>
  <si>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</si>
  <si>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</si>
  <si>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</si>
  <si>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</si>
  <si>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</si>
  <si>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</si>
  <si>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</si>
  <si>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</si>
  <si>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</si>
  <si>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</si>
  <si>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</si>
  <si>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</si>
  <si>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</si>
  <si>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</si>
  <si>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</si>
  <si>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</si>
  <si>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</si>
  <si>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</si>
  <si>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</si>
  <si>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</si>
  <si>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</si>
  <si>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</si>
  <si>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</si>
  <si>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</si>
  <si>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</si>
  <si>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</si>
  <si>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</si>
  <si>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</si>
  <si>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</si>
  <si>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愛知県北名古屋市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</si>
  <si>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</si>
  <si>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</si>
  <si>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</si>
  <si>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</si>
  <si>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</si>
  <si>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</si>
  <si>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</si>
  <si>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</si>
  <si>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</si>
  <si>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</si>
  <si>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</si>
  <si>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</si>
  <si>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</si>
  <si>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</si>
  <si>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</si>
  <si>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</si>
  <si>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</si>
  <si>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</si>
  <si>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</si>
  <si>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</si>
  <si>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</si>
  <si>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</si>
  <si>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</si>
  <si>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</si>
  <si>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</si>
  <si>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</si>
  <si>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</si>
  <si>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</si>
  <si>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</si>
  <si>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</si>
  <si>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</si>
  <si>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</si>
  <si>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</si>
  <si>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</si>
  <si>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</si>
  <si>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</si>
  <si>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</si>
  <si>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</si>
  <si>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</si>
  <si>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</si>
  <si>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</si>
  <si>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</si>
  <si>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</si>
  <si>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</si>
  <si>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</si>
  <si>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</si>
  <si>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</si>
  <si>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</si>
  <si>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</si>
  <si>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</si>
  <si>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</si>
  <si>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</si>
  <si>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</si>
  <si>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</si>
  <si>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</si>
  <si>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</si>
  <si>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</si>
  <si>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</si>
  <si>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</si>
  <si>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</si>
  <si>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</si>
  <si>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</si>
  <si>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</si>
  <si>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</si>
  <si>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</si>
  <si>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</si>
  <si>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</si>
  <si>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</si>
  <si>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</si>
  <si>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</si>
  <si>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</si>
  <si>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</si>
  <si>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</si>
  <si>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</si>
  <si>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</si>
  <si>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</si>
  <si>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</si>
  <si>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</si>
  <si>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</si>
  <si>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</si>
  <si>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</si>
  <si>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</si>
  <si>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</si>
  <si>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</si>
  <si>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</si>
  <si>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</si>
  <si>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</si>
  <si>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</si>
  <si>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</si>
  <si>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</si>
  <si>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</si>
  <si>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</si>
  <si>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</si>
  <si>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</si>
  <si>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</si>
  <si>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</si>
  <si>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</si>
  <si>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</si>
  <si>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</si>
  <si>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</si>
  <si>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</si>
  <si>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</si>
  <si>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</si>
  <si>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</si>
  <si>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</si>
  <si>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</si>
  <si>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</si>
  <si>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</si>
  <si>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</si>
  <si>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</si>
  <si>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</si>
  <si>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</si>
  <si>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</si>
  <si>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</si>
  <si>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</si>
  <si>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</si>
  <si>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</si>
  <si>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</si>
  <si>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</si>
  <si>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</si>
  <si>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</si>
  <si>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</si>
  <si>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</si>
  <si>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</si>
  <si>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</si>
  <si>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</si>
  <si>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</si>
  <si>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</si>
  <si>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</si>
  <si>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</si>
  <si>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</si>
  <si>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</si>
  <si>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</si>
  <si>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</si>
  <si>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</si>
  <si>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</si>
  <si>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</si>
  <si>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</si>
  <si>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</si>
  <si>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</si>
  <si>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</si>
  <si>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</si>
  <si>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</si>
  <si>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</si>
  <si>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</si>
  <si>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</si>
  <si>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</si>
  <si>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</si>
  <si>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</si>
  <si>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</si>
  <si>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愛知県北名古屋市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</si>
  <si>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</si>
  <si>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</si>
  <si>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</si>
  <si>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</si>
  <si>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</si>
  <si>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</si>
  <si>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</si>
  <si>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</si>
  <si>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</si>
  <si>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</si>
  <si>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</si>
  <si>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</si>
  <si>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</si>
  <si>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</si>
  <si>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</si>
  <si>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</si>
  <si>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</si>
  <si>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</si>
  <si>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</si>
  <si>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</si>
  <si>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</si>
  <si>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</si>
  <si>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</si>
  <si>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</si>
  <si>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</si>
  <si>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</si>
  <si>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</si>
  <si>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</si>
  <si>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</si>
  <si>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</si>
  <si>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</si>
  <si>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</si>
  <si>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</si>
  <si>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</si>
  <si>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</si>
  <si>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</si>
  <si>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</si>
  <si>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下水道事業会計</t>
    <phoneticPr fontId="5"/>
  </si>
  <si>
    <t>法適用企業</t>
    <phoneticPr fontId="5"/>
  </si>
  <si>
    <t>北名古屋沖村西部土地区画整理事業特別会計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</si>
  <si>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</si>
  <si>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</si>
  <si>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</si>
  <si>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</si>
  <si>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</si>
  <si>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</si>
  <si>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</si>
  <si>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</si>
  <si>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</si>
  <si>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</si>
  <si>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</si>
  <si>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</si>
  <si>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</si>
  <si>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</si>
  <si>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</si>
  <si>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</si>
  <si>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</si>
  <si>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</si>
  <si>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</si>
  <si>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</si>
  <si>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</si>
  <si>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</si>
  <si>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</si>
  <si>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</si>
  <si>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</si>
  <si>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</si>
  <si>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</si>
  <si>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</si>
  <si>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</si>
  <si>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</si>
  <si>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</si>
  <si>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</si>
  <si>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</si>
  <si>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</si>
  <si>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</si>
  <si>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</si>
  <si>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</si>
  <si>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</si>
  <si>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</si>
  <si>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</si>
  <si>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</si>
  <si>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</si>
  <si>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</si>
  <si>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</si>
  <si>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</si>
  <si>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</si>
  <si>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</si>
  <si>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</si>
  <si>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</si>
  <si>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</si>
  <si>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</si>
  <si>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</si>
  <si>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</si>
  <si>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</si>
  <si>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</si>
  <si>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</si>
  <si>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</si>
  <si>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</si>
  <si>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</si>
  <si>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</si>
  <si>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</si>
  <si>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</si>
  <si>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</si>
  <si>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</si>
  <si>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</si>
  <si>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</si>
  <si>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</si>
  <si>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</si>
  <si>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</si>
  <si>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</si>
  <si>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</si>
  <si>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</si>
  <si>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</si>
  <si>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</si>
  <si>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</si>
  <si>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</si>
  <si>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</si>
  <si>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</si>
  <si>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</si>
  <si>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</si>
  <si>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</si>
  <si>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</si>
  <si>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</si>
  <si>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</si>
  <si>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</si>
  <si>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</si>
  <si>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</si>
  <si>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</si>
  <si>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</si>
  <si>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</si>
  <si>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</si>
  <si>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</si>
  <si>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</si>
  <si>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</si>
  <si>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</si>
  <si>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</si>
  <si>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</si>
  <si>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</si>
  <si>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</si>
  <si>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</si>
  <si>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</si>
  <si>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</si>
  <si>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</si>
  <si>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</si>
  <si>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</si>
  <si>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</si>
  <si>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</si>
  <si>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</si>
  <si>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</si>
  <si>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</si>
  <si>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</si>
  <si>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</si>
  <si>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</si>
  <si>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</si>
  <si>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</si>
  <si>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</si>
  <si>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</si>
  <si>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</si>
  <si>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</si>
  <si>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</si>
  <si>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</si>
  <si>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</si>
  <si>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</si>
  <si>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</si>
  <si>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</si>
  <si>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</si>
  <si>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</si>
  <si>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</si>
  <si>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</si>
  <si>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</si>
  <si>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</si>
  <si>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</si>
  <si>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</si>
  <si>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</si>
  <si>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</si>
  <si>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</si>
  <si>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2.06</t>
  </si>
  <si>
    <t>▲ 6.45</t>
  </si>
  <si>
    <t>▲ 4.20</t>
  </si>
  <si>
    <t>一般会計</t>
  </si>
  <si>
    <t>下水道事業会計</t>
  </si>
  <si>
    <t>介護保険特別会計</t>
  </si>
  <si>
    <t>後期高齢者医療特別会計</t>
  </si>
  <si>
    <t>土地取得特別会計</t>
  </si>
  <si>
    <t>国民健康保険特別会計</t>
  </si>
  <si>
    <t>▲ 0.08</t>
  </si>
  <si>
    <t>北名古屋沖村西部土地区画整理事業特別会計</t>
  </si>
  <si>
    <t>その他会計（赤字）</t>
  </si>
  <si>
    <t>その他会計（黒字）</t>
  </si>
  <si>
    <t>R02</t>
    <phoneticPr fontId="5"/>
  </si>
  <si>
    <t>R03</t>
    <phoneticPr fontId="5"/>
  </si>
  <si>
    <t>R04</t>
    <phoneticPr fontId="5"/>
  </si>
  <si>
    <t>R05</t>
    <phoneticPr fontId="5"/>
  </si>
  <si>
    <t>R06</t>
    <phoneticPr fontId="5"/>
  </si>
  <si>
    <t>-</t>
    <phoneticPr fontId="2"/>
  </si>
  <si>
    <t>西春日井広域事務組合</t>
    <rPh sb="0" eb="4">
      <t>ニシカスガイ</t>
    </rPh>
    <rPh sb="4" eb="10">
      <t>コウイキジムクミアイ</t>
    </rPh>
    <phoneticPr fontId="2"/>
  </si>
  <si>
    <t>北名古屋衛生組合</t>
    <rPh sb="0" eb="4">
      <t>キタナゴヤ</t>
    </rPh>
    <rPh sb="4" eb="8">
      <t>エイセイクミアイ</t>
    </rPh>
    <phoneticPr fontId="2"/>
  </si>
  <si>
    <t>北名古屋水道企業団</t>
    <rPh sb="0" eb="4">
      <t>キタナゴヤ</t>
    </rPh>
    <rPh sb="4" eb="9">
      <t>スイドウキギョウダン</t>
    </rPh>
    <phoneticPr fontId="2"/>
  </si>
  <si>
    <t>愛知県市町村職員退職手当組合</t>
    <rPh sb="0" eb="3">
      <t>アイチケン</t>
    </rPh>
    <rPh sb="3" eb="6">
      <t>シチョウソン</t>
    </rPh>
    <rPh sb="6" eb="8">
      <t>ショクイン</t>
    </rPh>
    <rPh sb="8" eb="10">
      <t>タイショク</t>
    </rPh>
    <rPh sb="10" eb="12">
      <t>テアテ</t>
    </rPh>
    <rPh sb="12" eb="14">
      <t>クミアイ</t>
    </rPh>
    <phoneticPr fontId="2"/>
  </si>
  <si>
    <t>愛知県後期高齢者医療広域連合（一般会計）</t>
    <rPh sb="0" eb="3">
      <t>アイチケン</t>
    </rPh>
    <rPh sb="3" eb="8">
      <t>コウキコウレイシャ</t>
    </rPh>
    <rPh sb="8" eb="10">
      <t>イリョウ</t>
    </rPh>
    <rPh sb="10" eb="14">
      <t>コウイキレンゴウ</t>
    </rPh>
    <rPh sb="15" eb="19">
      <t>イッパンカイケイ</t>
    </rPh>
    <phoneticPr fontId="2"/>
  </si>
  <si>
    <t>愛知県後期高齢者医療広域連合（後期高齢者医療特別会計）</t>
    <rPh sb="12" eb="14">
      <t>レンゴウ</t>
    </rPh>
    <rPh sb="15" eb="20">
      <t>コウキコウレイシャ</t>
    </rPh>
    <rPh sb="20" eb="22">
      <t>イリョウ</t>
    </rPh>
    <rPh sb="22" eb="26">
      <t>トクベツカイケイ</t>
    </rPh>
    <phoneticPr fontId="2"/>
  </si>
  <si>
    <t>尾張土地開発公社</t>
    <rPh sb="0" eb="2">
      <t>オワリ</t>
    </rPh>
    <rPh sb="2" eb="4">
      <t>トチ</t>
    </rPh>
    <rPh sb="4" eb="6">
      <t>カイハツ</t>
    </rPh>
    <rPh sb="6" eb="8">
      <t>コウシャ</t>
    </rPh>
    <phoneticPr fontId="2"/>
  </si>
  <si>
    <t>まちづくり振興基金</t>
    <phoneticPr fontId="5"/>
  </si>
  <si>
    <t>公共施設建設整備基金</t>
    <phoneticPr fontId="5"/>
  </si>
  <si>
    <t>都市計画事業基金</t>
    <phoneticPr fontId="5"/>
  </si>
  <si>
    <t>ふるさと応援基金</t>
    <phoneticPr fontId="5"/>
  </si>
  <si>
    <t>駅及び駅周辺整備事業基金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</si>
  <si>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</si>
  <si>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</si>
  <si>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分母に当たる標準財政規模が増額し、分子の将来負担額における地方債の現在高が減額となったことにより、昨年度に引き続き該当なし[-]となった。これは、地方債の新規発行を抑制してきたことによる地方債現在高の減少などが主な要因である。充当可能基金については減少しているものの、公共施設建設整備基金を公共施設の解体に充当するなど、基金の目的に沿って適正に取崩しを行った結果である。
　一方で、有形固定資産減価償却率は類似団体内平均値を下回っているものの、近年上昇傾向となっており、公共施設の老朽化が着実に進んでいる。公共施設の統廃合を検討した結果、長寿命化を行う施設については地方債借入れにより将来負担を強いることが予想されるため、公共施設等適正管理推進事業債などの交付税措置のある起債メニューを最大限活用し、公共施設等総合管理計画に基づいた個別施設計画によって適切な公共施設の維持管理を進めていく。</t>
    <rPh sb="62" eb="63">
      <t>ヒ</t>
    </rPh>
    <rPh sb="64" eb="65">
      <t>ツヅ</t>
    </rPh>
    <rPh sb="66" eb="68">
      <t>ガイトウ</t>
    </rPh>
    <rPh sb="122" eb="128">
      <t>ジュウトウカノウキキン</t>
    </rPh>
    <rPh sb="133" eb="135">
      <t>ゲンショウ</t>
    </rPh>
    <rPh sb="154" eb="156">
      <t>コウキョウ</t>
    </rPh>
    <rPh sb="156" eb="158">
      <t>シセツ</t>
    </rPh>
    <rPh sb="159" eb="161">
      <t>カイタイ</t>
    </rPh>
    <rPh sb="162" eb="164">
      <t>ジュウトウ</t>
    </rPh>
    <rPh sb="169" eb="171">
      <t>キキン</t>
    </rPh>
    <rPh sb="172" eb="174">
      <t>モクテキ</t>
    </rPh>
    <rPh sb="175" eb="176">
      <t>ソ</t>
    </rPh>
    <rPh sb="178" eb="180">
      <t>テキセイ</t>
    </rPh>
    <rPh sb="181" eb="183">
      <t>トリクズ</t>
    </rPh>
    <rPh sb="185" eb="186">
      <t>オコナ</t>
    </rPh>
    <rPh sb="188" eb="190">
      <t>ケッカ</t>
    </rPh>
    <rPh sb="253" eb="255">
      <t>チャクジツ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</si>
  <si>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</si>
  <si>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</si>
  <si>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</si>
  <si>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</si>
  <si>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</si>
  <si>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</si>
  <si>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内平均値を下回っており、昨年度に引き続き減少した。将来負担比率については昨年度に引き続き該当なし[-]となった。どちらの指標にも影響を与えているのが、標準税収入額等や普通交付税額の増加及び地方債の新規発行の抑制である。いずれの指標も近年改善しており、今後については普通交付税額や基金残高の増減に影響を受けるものの、引き続き地方債の新規発行は抑制していく予定であり、公債費についても徐々に減少していく見込みであることから、実質公債費比率は緩やかに減少し、将来負担比率も発生しない見込みである。</t>
    <rPh sb="50" eb="53">
      <t>サクネンド</t>
    </rPh>
    <rPh sb="54" eb="55">
      <t>ヒ</t>
    </rPh>
    <rPh sb="56" eb="57">
      <t>ツヅ</t>
    </rPh>
    <rPh sb="58" eb="60">
      <t>ガイトウ</t>
    </rPh>
    <rPh sb="74" eb="76">
      <t>シヒョウ</t>
    </rPh>
    <rPh sb="78" eb="80">
      <t>エイキョウ</t>
    </rPh>
    <rPh sb="81" eb="82">
      <t>アタ</t>
    </rPh>
    <rPh sb="108" eb="111">
      <t>チホウサイ</t>
    </rPh>
    <rPh sb="112" eb="116">
      <t>シンキハッコウ</t>
    </rPh>
    <rPh sb="117" eb="119">
      <t>ヨクセイ</t>
    </rPh>
    <rPh sb="127" eb="129">
      <t>シヒョウ</t>
    </rPh>
    <rPh sb="130" eb="132">
      <t>キンネン</t>
    </rPh>
    <rPh sb="132" eb="134">
      <t>カイゼン</t>
    </rPh>
    <rPh sb="139" eb="141">
      <t>コンゴ</t>
    </rPh>
    <rPh sb="146" eb="151">
      <t>フツウコウフゼイ</t>
    </rPh>
    <rPh sb="151" eb="152">
      <t>ガク</t>
    </rPh>
    <rPh sb="153" eb="157">
      <t>キキンザンダカ</t>
    </rPh>
    <rPh sb="158" eb="160">
      <t>ゾウゲン</t>
    </rPh>
    <rPh sb="161" eb="163">
      <t>エイキョウ</t>
    </rPh>
    <rPh sb="164" eb="165">
      <t>ウ</t>
    </rPh>
    <rPh sb="171" eb="172">
      <t>ヒ</t>
    </rPh>
    <rPh sb="173" eb="174">
      <t>ツヅ</t>
    </rPh>
    <rPh sb="240" eb="244">
      <t>ショウライフタン</t>
    </rPh>
    <rPh sb="244" eb="246">
      <t>ヒリツ</t>
    </rPh>
    <rPh sb="247" eb="249">
      <t>ハッセイ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</si>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</sst>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18" fillId="0" borderId="41" xfId="16" applyFont="1" applyBorder="1" applyAlignment="1" applyProtection="1">
      <alignment horizontal="left" vertical="top" wrapText="1"/>
      <protection locked="0"/>
    </xf>
    <xf numFmtId="0" fontId="18" fillId="0" borderId="12" xfId="16" applyFont="1" applyBorder="1" applyAlignment="1" applyProtection="1">
      <alignment horizontal="left" vertical="top" wrapText="1"/>
      <protection locked="0"/>
    </xf>
    <xf numFmtId="0" fontId="18" fillId="0" borderId="51" xfId="16" applyFont="1" applyBorder="1" applyAlignment="1" applyProtection="1">
      <alignment horizontal="left" vertical="top" wrapText="1"/>
      <protection locked="0"/>
    </xf>
    <xf numFmtId="0" fontId="18" fillId="0" borderId="65" xfId="16" applyFont="1" applyBorder="1" applyAlignment="1" applyProtection="1">
      <alignment horizontal="left" vertical="top" wrapText="1"/>
      <protection locked="0"/>
    </xf>
    <xf numFmtId="0" fontId="18" fillId="0" borderId="0" xfId="16" applyFont="1" applyAlignment="1" applyProtection="1">
      <alignment horizontal="left" vertical="top" wrapText="1"/>
      <protection locked="0"/>
    </xf>
    <xf numFmtId="0" fontId="18" fillId="0" borderId="38" xfId="16" applyFont="1" applyBorder="1" applyAlignment="1" applyProtection="1">
      <alignment horizontal="left" vertical="top" wrapText="1"/>
      <protection locked="0"/>
    </xf>
    <xf numFmtId="0" fontId="18" fillId="0" borderId="37" xfId="16" applyFont="1" applyBorder="1" applyAlignment="1" applyProtection="1">
      <alignment horizontal="left" vertical="top" wrapText="1"/>
      <protection locked="0"/>
    </xf>
    <xf numFmtId="0" fontId="18" fillId="0" borderId="56" xfId="16" applyFont="1" applyBorder="1" applyAlignment="1" applyProtection="1">
      <alignment horizontal="left" vertical="top" wrapText="1"/>
      <protection locked="0"/>
    </xf>
    <xf numFmtId="0" fontId="18"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8FE9740-B42D-4750-BCC8-05EEC0FE985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95E3-4A88-AD8D-A90125C8468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25242</c:v>
                </c:pt>
                <c:pt idx="1">
                  <c:v>21396</c:v>
                </c:pt>
                <c:pt idx="2">
                  <c:v>24105</c:v>
                </c:pt>
                <c:pt idx="3">
                  <c:v>27089</c:v>
                </c:pt>
                <c:pt idx="4">
                  <c:v>25376</c:v>
                </c:pt>
              </c:numCache>
            </c:numRef>
          </c:val>
          <c:smooth val="0"/>
          <c:extLst>
            <c:ext xmlns:c16="http://schemas.microsoft.com/office/drawing/2014/chart" uri="{C3380CC4-5D6E-409C-BE32-E72D297353CC}">
              <c16:uniqueId val="{00000001-95E3-4A88-AD8D-A90125C8468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7.48</c:v>
                </c:pt>
                <c:pt idx="1">
                  <c:v>10.199999999999999</c:v>
                </c:pt>
                <c:pt idx="2">
                  <c:v>6.39</c:v>
                </c:pt>
                <c:pt idx="3">
                  <c:v>4.54</c:v>
                </c:pt>
                <c:pt idx="4">
                  <c:v>7.8</c:v>
                </c:pt>
              </c:numCache>
            </c:numRef>
          </c:val>
          <c:extLst>
            <c:ext xmlns:c16="http://schemas.microsoft.com/office/drawing/2014/chart" uri="{C3380CC4-5D6E-409C-BE32-E72D297353CC}">
              <c16:uniqueId val="{00000000-BE05-4D5F-A48B-E7EB17200A9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6.69</c:v>
                </c:pt>
                <c:pt idx="1">
                  <c:v>12.59</c:v>
                </c:pt>
                <c:pt idx="2">
                  <c:v>15.87</c:v>
                </c:pt>
                <c:pt idx="3">
                  <c:v>15.74</c:v>
                </c:pt>
                <c:pt idx="4">
                  <c:v>14.74</c:v>
                </c:pt>
              </c:numCache>
            </c:numRef>
          </c:val>
          <c:extLst>
            <c:ext xmlns:c16="http://schemas.microsoft.com/office/drawing/2014/chart" uri="{C3380CC4-5D6E-409C-BE32-E72D297353CC}">
              <c16:uniqueId val="{00000001-BE05-4D5F-A48B-E7EB17200A9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-2.06</c:v>
                </c:pt>
                <c:pt idx="1">
                  <c:v>6.04</c:v>
                </c:pt>
                <c:pt idx="2">
                  <c:v>-6.45</c:v>
                </c:pt>
                <c:pt idx="3">
                  <c:v>-4.2</c:v>
                </c:pt>
                <c:pt idx="4">
                  <c:v>0.79</c:v>
                </c:pt>
              </c:numCache>
            </c:numRef>
          </c:val>
          <c:smooth val="0"/>
          <c:extLst>
            <c:ext xmlns:c16="http://schemas.microsoft.com/office/drawing/2014/chart" uri="{C3380CC4-5D6E-409C-BE32-E72D297353CC}">
              <c16:uniqueId val="{00000002-BE05-4D5F-A48B-E7EB17200A9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189-4835-93A2-60DDD6C89A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189-4835-93A2-60DDD6C89A9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189-4835-93A2-60DDD6C89A91}"/>
            </c:ext>
          </c:extLst>
        </c:ser>
        <c:ser>
          <c:idx val="3"/>
          <c:order val="3"/>
          <c:tx>
            <c:strRef>
              <c:f>データシート!$A$30</c:f>
              <c:strCache>
                <c:ptCount val="1"/>
                <c:pt idx="0">
                  <c:v>北名古屋沖村西部土地区画整理事業特別会計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7189-4835-93A2-60DDD6C89A91}"/>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0.48</c:v>
                </c:pt>
                <c:pt idx="2">
                  <c:v>#N/A</c:v>
                </c:pt>
                <c:pt idx="3">
                  <c:v>0</c:v>
                </c:pt>
                <c:pt idx="4">
                  <c:v>0.08</c:v>
                </c:pt>
                <c:pt idx="5">
                  <c:v>#N/A</c:v>
                </c:pt>
                <c:pt idx="6">
                  <c:v>#N/A</c:v>
                </c:pt>
                <c:pt idx="7">
                  <c:v>0.02</c:v>
                </c:pt>
                <c:pt idx="8">
                  <c:v>#N/A</c:v>
                </c:pt>
                <c:pt idx="9">
                  <c:v>0</c:v>
                </c:pt>
              </c:numCache>
            </c:numRef>
          </c:val>
          <c:extLst>
            <c:ext xmlns:c16="http://schemas.microsoft.com/office/drawing/2014/chart" uri="{C3380CC4-5D6E-409C-BE32-E72D297353CC}">
              <c16:uniqueId val="{00000004-7189-4835-93A2-60DDD6C89A91}"/>
            </c:ext>
          </c:extLst>
        </c:ser>
        <c:ser>
          <c:idx val="5"/>
          <c:order val="5"/>
          <c:tx>
            <c:strRef>
              <c:f>データシート!$A$32</c:f>
              <c:strCache>
                <c:ptCount val="1"/>
                <c:pt idx="0">
                  <c:v>土地取得特別会計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7189-4835-93A2-60DDD6C89A91}"/>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0.02</c:v>
                </c:pt>
                <c:pt idx="2">
                  <c:v>#N/A</c:v>
                </c:pt>
                <c:pt idx="3">
                  <c:v>0.02</c:v>
                </c:pt>
                <c:pt idx="4">
                  <c:v>#N/A</c:v>
                </c:pt>
                <c:pt idx="5">
                  <c:v>0.03</c:v>
                </c:pt>
                <c:pt idx="6">
                  <c:v>#N/A</c:v>
                </c:pt>
                <c:pt idx="7">
                  <c:v>0.03</c:v>
                </c:pt>
                <c:pt idx="8">
                  <c:v>#N/A</c:v>
                </c:pt>
                <c:pt idx="9">
                  <c:v>0.01</c:v>
                </c:pt>
              </c:numCache>
            </c:numRef>
          </c:val>
          <c:extLst>
            <c:ext xmlns:c16="http://schemas.microsoft.com/office/drawing/2014/chart" uri="{C3380CC4-5D6E-409C-BE32-E72D297353CC}">
              <c16:uniqueId val="{00000006-7189-4835-93A2-60DDD6C89A9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1.67</c:v>
                </c:pt>
                <c:pt idx="2">
                  <c:v>#N/A</c:v>
                </c:pt>
                <c:pt idx="3">
                  <c:v>1.45</c:v>
                </c:pt>
                <c:pt idx="4">
                  <c:v>#N/A</c:v>
                </c:pt>
                <c:pt idx="5">
                  <c:v>0.99</c:v>
                </c:pt>
                <c:pt idx="6">
                  <c:v>#N/A</c:v>
                </c:pt>
                <c:pt idx="7">
                  <c:v>1.19</c:v>
                </c:pt>
                <c:pt idx="8">
                  <c:v>#N/A</c:v>
                </c:pt>
                <c:pt idx="9">
                  <c:v>1.45</c:v>
                </c:pt>
              </c:numCache>
            </c:numRef>
          </c:val>
          <c:extLst>
            <c:ext xmlns:c16="http://schemas.microsoft.com/office/drawing/2014/chart" uri="{C3380CC4-5D6E-409C-BE32-E72D297353CC}">
              <c16:uniqueId val="{00000007-7189-4835-93A2-60DDD6C89A91}"/>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3.89</c:v>
                </c:pt>
                <c:pt idx="2">
                  <c:v>#N/A</c:v>
                </c:pt>
                <c:pt idx="3">
                  <c:v>4.1900000000000004</c:v>
                </c:pt>
                <c:pt idx="4">
                  <c:v>#N/A</c:v>
                </c:pt>
                <c:pt idx="5">
                  <c:v>4.74</c:v>
                </c:pt>
                <c:pt idx="6">
                  <c:v>#N/A</c:v>
                </c:pt>
                <c:pt idx="7">
                  <c:v>5.18</c:v>
                </c:pt>
                <c:pt idx="8">
                  <c:v>#N/A</c:v>
                </c:pt>
                <c:pt idx="9">
                  <c:v>5.24</c:v>
                </c:pt>
              </c:numCache>
            </c:numRef>
          </c:val>
          <c:extLst>
            <c:ext xmlns:c16="http://schemas.microsoft.com/office/drawing/2014/chart" uri="{C3380CC4-5D6E-409C-BE32-E72D297353CC}">
              <c16:uniqueId val="{00000008-7189-4835-93A2-60DDD6C89A9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7.47</c:v>
                </c:pt>
                <c:pt idx="2">
                  <c:v>#N/A</c:v>
                </c:pt>
                <c:pt idx="3">
                  <c:v>10.19</c:v>
                </c:pt>
                <c:pt idx="4">
                  <c:v>#N/A</c:v>
                </c:pt>
                <c:pt idx="5">
                  <c:v>6.39</c:v>
                </c:pt>
                <c:pt idx="6">
                  <c:v>#N/A</c:v>
                </c:pt>
                <c:pt idx="7">
                  <c:v>4.54</c:v>
                </c:pt>
                <c:pt idx="8">
                  <c:v>#N/A</c:v>
                </c:pt>
                <c:pt idx="9">
                  <c:v>7.8</c:v>
                </c:pt>
              </c:numCache>
            </c:numRef>
          </c:val>
          <c:extLst>
            <c:ext xmlns:c16="http://schemas.microsoft.com/office/drawing/2014/chart" uri="{C3380CC4-5D6E-409C-BE32-E72D297353CC}">
              <c16:uniqueId val="{00000009-7189-4835-93A2-60DDD6C89A9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2588</c:v>
                </c:pt>
                <c:pt idx="5">
                  <c:v>2845</c:v>
                </c:pt>
                <c:pt idx="8">
                  <c:v>2933</c:v>
                </c:pt>
                <c:pt idx="11">
                  <c:v>2923</c:v>
                </c:pt>
                <c:pt idx="14">
                  <c:v>2945</c:v>
                </c:pt>
              </c:numCache>
            </c:numRef>
          </c:val>
          <c:extLst>
            <c:ext xmlns:c16="http://schemas.microsoft.com/office/drawing/2014/chart" uri="{C3380CC4-5D6E-409C-BE32-E72D297353CC}">
              <c16:uniqueId val="{00000000-B0D7-48DB-927C-B214F458BB3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0D7-48DB-927C-B214F458BB3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181</c:v>
                </c:pt>
                <c:pt idx="3">
                  <c:v>158</c:v>
                </c:pt>
                <c:pt idx="6">
                  <c:v>164</c:v>
                </c:pt>
                <c:pt idx="9">
                  <c:v>101</c:v>
                </c:pt>
                <c:pt idx="12">
                  <c:v>99</c:v>
                </c:pt>
              </c:numCache>
            </c:numRef>
          </c:val>
          <c:extLst>
            <c:ext xmlns:c16="http://schemas.microsoft.com/office/drawing/2014/chart" uri="{C3380CC4-5D6E-409C-BE32-E72D297353CC}">
              <c16:uniqueId val="{00000002-B0D7-48DB-927C-B214F458BB3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177</c:v>
                </c:pt>
                <c:pt idx="3">
                  <c:v>132</c:v>
                </c:pt>
                <c:pt idx="6">
                  <c:v>122</c:v>
                </c:pt>
                <c:pt idx="9">
                  <c:v>160</c:v>
                </c:pt>
                <c:pt idx="12">
                  <c:v>121</c:v>
                </c:pt>
              </c:numCache>
            </c:numRef>
          </c:val>
          <c:extLst>
            <c:ext xmlns:c16="http://schemas.microsoft.com/office/drawing/2014/chart" uri="{C3380CC4-5D6E-409C-BE32-E72D297353CC}">
              <c16:uniqueId val="{00000003-B0D7-48DB-927C-B214F458BB3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588</c:v>
                </c:pt>
                <c:pt idx="3">
                  <c:v>513</c:v>
                </c:pt>
                <c:pt idx="6">
                  <c:v>534</c:v>
                </c:pt>
                <c:pt idx="9">
                  <c:v>582</c:v>
                </c:pt>
                <c:pt idx="12">
                  <c:v>601</c:v>
                </c:pt>
              </c:numCache>
            </c:numRef>
          </c:val>
          <c:extLst>
            <c:ext xmlns:c16="http://schemas.microsoft.com/office/drawing/2014/chart" uri="{C3380CC4-5D6E-409C-BE32-E72D297353CC}">
              <c16:uniqueId val="{00000004-B0D7-48DB-927C-B214F458BB3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0D7-48DB-927C-B214F458BB3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0D7-48DB-927C-B214F458BB3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2722</c:v>
                </c:pt>
                <c:pt idx="3">
                  <c:v>2928</c:v>
                </c:pt>
                <c:pt idx="6">
                  <c:v>2962</c:v>
                </c:pt>
                <c:pt idx="9">
                  <c:v>2945</c:v>
                </c:pt>
                <c:pt idx="12">
                  <c:v>2933</c:v>
                </c:pt>
              </c:numCache>
            </c:numRef>
          </c:val>
          <c:extLst>
            <c:ext xmlns:c16="http://schemas.microsoft.com/office/drawing/2014/chart" uri="{C3380CC4-5D6E-409C-BE32-E72D297353CC}">
              <c16:uniqueId val="{00000007-B0D7-48DB-927C-B214F458BB3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1080</c:v>
                </c:pt>
                <c:pt idx="2">
                  <c:v>#N/A</c:v>
                </c:pt>
                <c:pt idx="3">
                  <c:v>#N/A</c:v>
                </c:pt>
                <c:pt idx="4">
                  <c:v>886</c:v>
                </c:pt>
                <c:pt idx="5">
                  <c:v>#N/A</c:v>
                </c:pt>
                <c:pt idx="6">
                  <c:v>#N/A</c:v>
                </c:pt>
                <c:pt idx="7">
                  <c:v>849</c:v>
                </c:pt>
                <c:pt idx="8">
                  <c:v>#N/A</c:v>
                </c:pt>
                <c:pt idx="9">
                  <c:v>#N/A</c:v>
                </c:pt>
                <c:pt idx="10">
                  <c:v>865</c:v>
                </c:pt>
                <c:pt idx="11">
                  <c:v>#N/A</c:v>
                </c:pt>
                <c:pt idx="12">
                  <c:v>#N/A</c:v>
                </c:pt>
                <c:pt idx="13">
                  <c:v>809</c:v>
                </c:pt>
                <c:pt idx="14">
                  <c:v>#N/A</c:v>
                </c:pt>
              </c:numCache>
            </c:numRef>
          </c:val>
          <c:smooth val="0"/>
          <c:extLst>
            <c:ext xmlns:c16="http://schemas.microsoft.com/office/drawing/2014/chart" uri="{C3380CC4-5D6E-409C-BE32-E72D297353CC}">
              <c16:uniqueId val="{00000008-B0D7-48DB-927C-B214F458BB3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29874</c:v>
                </c:pt>
                <c:pt idx="5">
                  <c:v>29671</c:v>
                </c:pt>
                <c:pt idx="8">
                  <c:v>28367</c:v>
                </c:pt>
                <c:pt idx="11">
                  <c:v>26705</c:v>
                </c:pt>
                <c:pt idx="14">
                  <c:v>25650</c:v>
                </c:pt>
              </c:numCache>
            </c:numRef>
          </c:val>
          <c:extLst>
            <c:ext xmlns:c16="http://schemas.microsoft.com/office/drawing/2014/chart" uri="{C3380CC4-5D6E-409C-BE32-E72D297353CC}">
              <c16:uniqueId val="{00000000-12A9-4AA2-9A7E-527A809859F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12105</c:v>
                </c:pt>
                <c:pt idx="5">
                  <c:v>11831</c:v>
                </c:pt>
                <c:pt idx="8">
                  <c:v>11866</c:v>
                </c:pt>
                <c:pt idx="11">
                  <c:v>12997</c:v>
                </c:pt>
                <c:pt idx="14">
                  <c:v>12391</c:v>
                </c:pt>
              </c:numCache>
            </c:numRef>
          </c:val>
          <c:extLst>
            <c:ext xmlns:c16="http://schemas.microsoft.com/office/drawing/2014/chart" uri="{C3380CC4-5D6E-409C-BE32-E72D297353CC}">
              <c16:uniqueId val="{00000001-12A9-4AA2-9A7E-527A809859F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2945</c:v>
                </c:pt>
                <c:pt idx="5">
                  <c:v>4759</c:v>
                </c:pt>
                <c:pt idx="8">
                  <c:v>6239</c:v>
                </c:pt>
                <c:pt idx="11">
                  <c:v>6288</c:v>
                </c:pt>
                <c:pt idx="14">
                  <c:v>5775</c:v>
                </c:pt>
              </c:numCache>
            </c:numRef>
          </c:val>
          <c:extLst>
            <c:ext xmlns:c16="http://schemas.microsoft.com/office/drawing/2014/chart" uri="{C3380CC4-5D6E-409C-BE32-E72D297353CC}">
              <c16:uniqueId val="{00000002-12A9-4AA2-9A7E-527A809859F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2A9-4AA2-9A7E-527A809859F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2A9-4AA2-9A7E-527A809859F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2A9-4AA2-9A7E-527A809859F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3065</c:v>
                </c:pt>
                <c:pt idx="3">
                  <c:v>3017</c:v>
                </c:pt>
                <c:pt idx="6">
                  <c:v>3007</c:v>
                </c:pt>
                <c:pt idx="9">
                  <c:v>2752</c:v>
                </c:pt>
                <c:pt idx="12">
                  <c:v>2600</c:v>
                </c:pt>
              </c:numCache>
            </c:numRef>
          </c:val>
          <c:extLst>
            <c:ext xmlns:c16="http://schemas.microsoft.com/office/drawing/2014/chart" uri="{C3380CC4-5D6E-409C-BE32-E72D297353CC}">
              <c16:uniqueId val="{00000006-12A9-4AA2-9A7E-527A809859F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640</c:v>
                </c:pt>
                <c:pt idx="3">
                  <c:v>1142</c:v>
                </c:pt>
                <c:pt idx="6">
                  <c:v>1486</c:v>
                </c:pt>
                <c:pt idx="9">
                  <c:v>1305</c:v>
                </c:pt>
                <c:pt idx="12">
                  <c:v>1190</c:v>
                </c:pt>
              </c:numCache>
            </c:numRef>
          </c:val>
          <c:extLst>
            <c:ext xmlns:c16="http://schemas.microsoft.com/office/drawing/2014/chart" uri="{C3380CC4-5D6E-409C-BE32-E72D297353CC}">
              <c16:uniqueId val="{00000007-12A9-4AA2-9A7E-527A809859F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13229</c:v>
                </c:pt>
                <c:pt idx="3">
                  <c:v>12929</c:v>
                </c:pt>
                <c:pt idx="6">
                  <c:v>12867</c:v>
                </c:pt>
                <c:pt idx="9">
                  <c:v>12758</c:v>
                </c:pt>
                <c:pt idx="12">
                  <c:v>12953</c:v>
                </c:pt>
              </c:numCache>
            </c:numRef>
          </c:val>
          <c:extLst>
            <c:ext xmlns:c16="http://schemas.microsoft.com/office/drawing/2014/chart" uri="{C3380CC4-5D6E-409C-BE32-E72D297353CC}">
              <c16:uniqueId val="{00000008-12A9-4AA2-9A7E-527A809859F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1344</c:v>
                </c:pt>
                <c:pt idx="3">
                  <c:v>1200</c:v>
                </c:pt>
                <c:pt idx="6">
                  <c:v>1037</c:v>
                </c:pt>
                <c:pt idx="9">
                  <c:v>936</c:v>
                </c:pt>
                <c:pt idx="12">
                  <c:v>837</c:v>
                </c:pt>
              </c:numCache>
            </c:numRef>
          </c:val>
          <c:extLst>
            <c:ext xmlns:c16="http://schemas.microsoft.com/office/drawing/2014/chart" uri="{C3380CC4-5D6E-409C-BE32-E72D297353CC}">
              <c16:uniqueId val="{00000009-12A9-4AA2-9A7E-527A809859F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31177</c:v>
                </c:pt>
                <c:pt idx="3">
                  <c:v>30921</c:v>
                </c:pt>
                <c:pt idx="6">
                  <c:v>28973</c:v>
                </c:pt>
                <c:pt idx="9">
                  <c:v>26961</c:v>
                </c:pt>
                <c:pt idx="12">
                  <c:v>24957</c:v>
                </c:pt>
              </c:numCache>
            </c:numRef>
          </c:val>
          <c:extLst>
            <c:ext xmlns:c16="http://schemas.microsoft.com/office/drawing/2014/chart" uri="{C3380CC4-5D6E-409C-BE32-E72D297353CC}">
              <c16:uniqueId val="{0000000A-12A9-4AA2-9A7E-527A809859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4531</c:v>
                </c:pt>
                <c:pt idx="2">
                  <c:v>#N/A</c:v>
                </c:pt>
                <c:pt idx="3">
                  <c:v>#N/A</c:v>
                </c:pt>
                <c:pt idx="4">
                  <c:v>2948</c:v>
                </c:pt>
                <c:pt idx="5">
                  <c:v>#N/A</c:v>
                </c:pt>
                <c:pt idx="6">
                  <c:v>#N/A</c:v>
                </c:pt>
                <c:pt idx="7">
                  <c:v>897</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2A9-4AA2-9A7E-527A809859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2935</c:v>
                </c:pt>
                <c:pt idx="1">
                  <c:v>3028</c:v>
                </c:pt>
                <c:pt idx="2">
                  <c:v>2940</c:v>
                </c:pt>
              </c:numCache>
            </c:numRef>
          </c:val>
          <c:extLst>
            <c:ext xmlns:c16="http://schemas.microsoft.com/office/drawing/2014/chart" uri="{C3380CC4-5D6E-409C-BE32-E72D297353CC}">
              <c16:uniqueId val="{00000000-05AB-42DF-843E-3A6556723D3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733</c:v>
                </c:pt>
                <c:pt idx="1">
                  <c:v>815</c:v>
                </c:pt>
                <c:pt idx="2">
                  <c:v>723</c:v>
                </c:pt>
              </c:numCache>
            </c:numRef>
          </c:val>
          <c:extLst>
            <c:ext xmlns:c16="http://schemas.microsoft.com/office/drawing/2014/chart" uri="{C3380CC4-5D6E-409C-BE32-E72D297353CC}">
              <c16:uniqueId val="{00000001-05AB-42DF-843E-3A6556723D3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3551</c:v>
                </c:pt>
                <c:pt idx="1">
                  <c:v>3646</c:v>
                </c:pt>
                <c:pt idx="2">
                  <c:v>3367</c:v>
                </c:pt>
              </c:numCache>
            </c:numRef>
          </c:val>
          <c:extLst>
            <c:ext xmlns:c16="http://schemas.microsoft.com/office/drawing/2014/chart" uri="{C3380CC4-5D6E-409C-BE32-E72D297353CC}">
              <c16:uniqueId val="{00000002-05AB-42DF-843E-3A6556723D3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{21152570-8888-4508-9D45-5D2CB15F725F}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521-430A-94B4-C408D79CBF9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{4EFFE118-4FF6-4AEA-9B38-9F15E7F888F3}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521-430A-94B4-C408D79CBF9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{51265963-3FD6-4B29-B223-0BC23C38F852}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521-430A-94B4-C408D79CBF9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{855BB868-6FD5-4C0A-8D56-83471B19CC71}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521-430A-94B4-C408D79CBF9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{8318AEE5-E917-4D0B-92A6-4C04078A2C31}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521-430A-94B4-C408D79CBF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{5B0DB6B0-2ABB-47DE-BAAB-312250CBA93B}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521-430A-94B4-C408D79CBF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{A3333C91-4AC1-407F-B433-88AFAD3230F3}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521-430A-94B4-C408D79CBF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{AEC60AAE-8E14-45A9-9D80-E17EF05D636E}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521-430A-94B4-C408D79CBF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{3B0B4499-8C01-4682-9418-3D55E58500C6}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521-430A-94B4-C408D79CBF9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54.6</c:v>
                </c:pt>
                <c:pt idx="8">
                  <c:v>56.2</c:v>
                </c:pt>
                <c:pt idx="16">
                  <c:v>60.8</c:v>
                </c:pt>
                <c:pt idx="24">
                  <c:v>62.1</c:v>
                </c:pt>
                <c:pt idx="32">
                  <c:v>63.7</c:v>
                </c:pt>
              </c:numCache>
            </c:numRef>
          </c:xVal>
          <c:yVal>
            <c:numRef>
              <c:f>公会計指標分析・財政指標組合せ分析表!$BP$51:$DC$51</c:f>
              <c:numCache>
                <c:formatCode>#,##0.0;"▲ "#,##0.0</c:formatCode>
                <c:ptCount val="40"/>
                <c:pt idx="0">
                  <c:v>28.9</c:v>
                </c:pt>
                <c:pt idx="8">
                  <c:v>17.600000000000001</c:v>
                </c:pt>
                <c:pt idx="16">
                  <c:v>5.5</c:v>
                </c:pt>
              </c:numCache>
            </c:numRef>
          </c:yVal>
          <c:smooth val="0"/>
          <c:extLst>
            <c:ext xmlns:c16="http://schemas.microsoft.com/office/drawing/2014/chart" uri="{C3380CC4-5D6E-409C-BE32-E72D297353CC}">
              <c16:uniqueId val="{00000009-0521-430A-94B4-C408D79CBF9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{F9206C86-30EE-4348-9793-26A32087C895}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521-430A-94B4-C408D79CBF9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{70784680-86CA-4CFB-9709-40463958CB2A}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521-430A-94B4-C408D79CBF9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{FF914B0A-4332-4A23-9C58-8EAB15A74134}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521-430A-94B4-C408D79CBF9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{53008BD5-6ABE-4063-BD5F-5029A6D10CDA}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521-430A-94B4-C408D79CBF9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{D79927B1-818B-4EAD-9FBD-D8C2B1EB4562}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521-430A-94B4-C408D79CBF9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{FBCE5598-AE24-4F83-AD53-2AFEC19C5C4E}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521-430A-94B4-C408D79CBF9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{7451C1E6-A6BE-4E39-AFC2-867AC590091B}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521-430A-94B4-C408D79CBF9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{E145AE96-4E8A-4168-AC90-F28314B5B4F8}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521-430A-94B4-C408D79CBF9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{D3682191-7822-4DBD-A2CE-31B69ABE5334}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521-430A-94B4-C408D79CBF9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0521-430A-94B4-C408D79CBF99}"/>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{09EFD2EB-2CC8-4492-90BD-8A1E27A23402}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BC5-4761-8453-6B830D621A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{1EED69CA-CA8E-4E75-BCD9-8246E2885892}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C5-4761-8453-6B830D621A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{A1EE9EF5-D1C0-42BE-A258-DAE8F79A6922}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C5-4761-8453-6B830D621A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{7AC55012-E8CA-48DA-8E6E-95445AF761E7}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C5-4761-8453-6B830D621A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{1CB67443-B651-4695-A874-10CE40C85637}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C5-4761-8453-6B830D621A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{E8FF04AF-B18D-482E-86BE-046E2D4871F9}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BC5-4761-8453-6B830D621AA3}"/>
                </c:ext>
              </c:extLst>
            </c:dLbl>
            <c:dLbl>
              <c:idx val="16"/>
              <c:layout>
                <c:manualLayout>
                  <c:x val="-4.4905057365901176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{A5333CFB-F841-4B92-946C-29261C795ECE}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BC5-4761-8453-6B830D621AA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{D7895AF8-DA9C-4237-9084-415EB7FC89BF}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BC5-4761-8453-6B830D621AA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{0647FC1E-C8FA-45A1-9318-03AFD8DEBAF0}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BC5-4761-8453-6B830D621A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5.8</c:v>
                </c:pt>
                <c:pt idx="16">
                  <c:v>5.7</c:v>
                </c:pt>
                <c:pt idx="24">
                  <c:v>5.2</c:v>
                </c:pt>
                <c:pt idx="32">
                  <c:v>5</c:v>
                </c:pt>
              </c:numCache>
            </c:numRef>
          </c:xVal>
          <c:yVal>
            <c:numRef>
              <c:f>公会計指標分析・財政指標組合せ分析表!$BP$73:$DC$73</c:f>
              <c:numCache>
                <c:formatCode>#,##0.0;"▲ "#,##0.0</c:formatCode>
                <c:ptCount val="40"/>
                <c:pt idx="0">
                  <c:v>28.9</c:v>
                </c:pt>
                <c:pt idx="8">
                  <c:v>17.600000000000001</c:v>
                </c:pt>
                <c:pt idx="16">
                  <c:v>5.5</c:v>
                </c:pt>
              </c:numCache>
            </c:numRef>
          </c:yVal>
          <c:smooth val="0"/>
          <c:extLst>
            <c:ext xmlns:c16="http://schemas.microsoft.com/office/drawing/2014/chart" uri="{C3380CC4-5D6E-409C-BE32-E72D297353CC}">
              <c16:uniqueId val="{00000009-ABC5-4761-8453-6B830D621A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{22BB1184-B725-401C-A8AF-11B52A7FE31F}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BC5-4761-8453-6B830D621A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{4204442A-0872-4358-88AE-41E4D02567E6}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C5-4761-8453-6B830D621A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{A680A7A9-96FE-44A6-94E5-43DB93D1A193}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C5-4761-8453-6B830D621A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{8951FBA1-C85F-4B2F-A1D3-FA6100AE2612}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C5-4761-8453-6B830D621A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{DF2B7780-C5D4-4F3E-B08A-AD8F34A56BD8}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C5-4761-8453-6B830D621AA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{9BC3BDC4-1107-4D06-9516-F481A0B39617}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BC5-4761-8453-6B830D621AA3}"/>
                </c:ext>
              </c:extLst>
            </c:dLbl>
            <c:dLbl>
              <c:idx val="16"/>
              <c:layout>
                <c:manualLayout>
                  <c:x val="-4.4905057365901245E-2"/>
                  <c:y val="-4.661221570963081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{F4FE8888-B660-45B2-A412-615E6D0A73EA}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BC5-4761-8453-6B830D621AA3}"/>
                </c:ext>
              </c:extLst>
            </c:dLbl>
            <c:dLbl>
              <c:idx val="24"/>
              <c:layout>
                <c:manualLayout>
                  <c:x val="-1.8235628084250128E-2"/>
                  <c:y val="-7.8220735978387662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{C42EF08C-928E-471B-8CD9-C65134480D27}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BC5-4761-8453-6B830D621AA3}"/>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{85C082C2-3515-422C-9C66-DA21BB007CFD}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BC5-4761-8453-6B830D621A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ABC5-4761-8453-6B830D621AA3}"/>
            </c:ext>
          </c:extLst>
        </c:ser>
        <c:dLbls>
          <c:showLegendKey val="0"/>
          <c:showVal val="1"/>
          <c:showCatName val="0"/>
          <c:showSerName val="0"/>
          <c:showPercent val="0"/>
          <c:showBubbleSize val="0"/>
        </c:dLbls>
        <c:axId val="84219776"/>
        <c:axId val="84234240"/>
      </c:scatterChart>
      <c:valAx>
        <c:axId val="84219776"/>
        <c:scaling>
          <c:orientation val="maxMin"/>
          <c:max val="6.5"/>
          <c:min val="5.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財政力指数の分子である基準財政収入額は、市民税（個人・法人）や固定資産税等が前年度より増となり、全体で</a:t>
          </a:r>
          <a:r>
            <a:rPr kumimoji="1" lang="en-US" altLang="ja-JP" sz="1000">
              <a:solidFill>
                <a:schemeClr val="dk1"/>
              </a:solidFill>
              <a:effectLst/>
              <a:latin typeface="+mn-lt"/>
              <a:ea typeface="+mn-ea"/>
              <a:cs typeface="+mn-cs"/>
            </a:rPr>
            <a:t>2</a:t>
          </a:r>
          <a:r>
            <a:rPr kumimoji="1" lang="ja-JP" altLang="ja-JP" sz="1000">
              <a:solidFill>
                <a:schemeClr val="dk1"/>
              </a:solidFill>
              <a:effectLst/>
              <a:latin typeface="+mn-lt"/>
              <a:ea typeface="+mn-ea"/>
              <a:cs typeface="+mn-cs"/>
            </a:rPr>
            <a:t>億</a:t>
          </a:r>
          <a:r>
            <a:rPr kumimoji="1" lang="en-US" altLang="ja-JP" sz="1000">
              <a:solidFill>
                <a:schemeClr val="dk1"/>
              </a:solidFill>
              <a:effectLst/>
              <a:latin typeface="+mn-lt"/>
              <a:ea typeface="+mn-ea"/>
              <a:cs typeface="+mn-cs"/>
            </a:rPr>
            <a:t>4,568</a:t>
          </a:r>
          <a:r>
            <a:rPr kumimoji="1" lang="ja-JP" altLang="ja-JP" sz="1000">
              <a:solidFill>
                <a:schemeClr val="dk1"/>
              </a:solidFill>
              <a:effectLst/>
              <a:latin typeface="+mn-lt"/>
              <a:ea typeface="+mn-ea"/>
              <a:cs typeface="+mn-cs"/>
            </a:rPr>
            <a:t>万円の増となった。</a:t>
          </a:r>
          <a:endParaRPr lang="ja-JP" altLang="ja-JP" sz="1000">
            <a:effectLst/>
          </a:endParaRPr>
        </a:p>
        <a:p>
          <a:r>
            <a:rPr kumimoji="1" lang="ja-JP" altLang="ja-JP" sz="1000">
              <a:solidFill>
                <a:schemeClr val="dk1"/>
              </a:solidFill>
              <a:effectLst/>
              <a:latin typeface="+mn-lt"/>
              <a:ea typeface="+mn-ea"/>
              <a:cs typeface="+mn-cs"/>
            </a:rPr>
            <a:t>　また、分母となる基準財政需要額は、扶助費の増や臨時財政対策債の減額による振替相当額の増などにより、全体で</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億</a:t>
          </a:r>
          <a:r>
            <a:rPr kumimoji="1" lang="en-US" altLang="ja-JP" sz="1000">
              <a:solidFill>
                <a:schemeClr val="dk1"/>
              </a:solidFill>
              <a:effectLst/>
              <a:latin typeface="+mn-lt"/>
              <a:ea typeface="+mn-ea"/>
              <a:cs typeface="+mn-cs"/>
            </a:rPr>
            <a:t>7,548</a:t>
          </a:r>
          <a:r>
            <a:rPr kumimoji="1" lang="ja-JP" altLang="ja-JP" sz="1000">
              <a:solidFill>
                <a:schemeClr val="dk1"/>
              </a:solidFill>
              <a:effectLst/>
              <a:latin typeface="+mn-lt"/>
              <a:ea typeface="+mn-ea"/>
              <a:cs typeface="+mn-cs"/>
            </a:rPr>
            <a:t>万</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千円の増となり、結果として令和</a:t>
          </a:r>
          <a:r>
            <a:rPr kumimoji="1" lang="en-US" altLang="ja-JP" sz="1000">
              <a:solidFill>
                <a:schemeClr val="dk1"/>
              </a:solidFill>
              <a:effectLst/>
              <a:latin typeface="+mn-lt"/>
              <a:ea typeface="+mn-ea"/>
              <a:cs typeface="+mn-cs"/>
            </a:rPr>
            <a:t>6</a:t>
          </a:r>
          <a:r>
            <a:rPr kumimoji="1" lang="ja-JP" altLang="ja-JP" sz="1000">
              <a:solidFill>
                <a:schemeClr val="dk1"/>
              </a:solidFill>
              <a:effectLst/>
              <a:latin typeface="+mn-lt"/>
              <a:ea typeface="+mn-ea"/>
              <a:cs typeface="+mn-cs"/>
            </a:rPr>
            <a:t>年度の財政力指数（</a:t>
          </a:r>
          <a:r>
            <a:rPr kumimoji="1" lang="en-US" altLang="ja-JP" sz="1000">
              <a:solidFill>
                <a:schemeClr val="dk1"/>
              </a:solidFill>
              <a:effectLst/>
              <a:latin typeface="+mn-lt"/>
              <a:ea typeface="+mn-ea"/>
              <a:cs typeface="+mn-cs"/>
            </a:rPr>
            <a:t>3</a:t>
          </a:r>
          <a:r>
            <a:rPr kumimoji="1" lang="ja-JP" altLang="ja-JP" sz="1000">
              <a:solidFill>
                <a:schemeClr val="dk1"/>
              </a:solidFill>
              <a:effectLst/>
              <a:latin typeface="+mn-lt"/>
              <a:ea typeface="+mn-ea"/>
              <a:cs typeface="+mn-cs"/>
            </a:rPr>
            <a:t>か年平均）は</a:t>
          </a:r>
          <a:r>
            <a:rPr kumimoji="1" lang="ja-JP" altLang="en-US" sz="1000">
              <a:solidFill>
                <a:schemeClr val="dk1"/>
              </a:solidFill>
              <a:effectLst/>
              <a:latin typeface="+mn-lt"/>
              <a:ea typeface="+mn-ea"/>
              <a:cs typeface="+mn-cs"/>
            </a:rPr>
            <a:t>横ばいとなった</a:t>
          </a:r>
          <a:r>
            <a:rPr kumimoji="1" lang="ja-JP" altLang="ja-JP" sz="1000">
              <a:solidFill>
                <a:schemeClr val="dk1"/>
              </a:solidFill>
              <a:effectLst/>
              <a:latin typeface="+mn-lt"/>
              <a:ea typeface="+mn-ea"/>
              <a:cs typeface="+mn-cs"/>
            </a:rPr>
            <a:t>。</a:t>
          </a:r>
          <a:endParaRPr lang="ja-JP" altLang="ja-JP" sz="1000">
            <a:effectLst/>
          </a:endParaRPr>
        </a:p>
        <a:p>
          <a:r>
            <a:rPr kumimoji="1" lang="ja-JP" altLang="ja-JP" sz="1000">
              <a:solidFill>
                <a:schemeClr val="dk1"/>
              </a:solidFill>
              <a:effectLst/>
              <a:latin typeface="+mn-lt"/>
              <a:ea typeface="+mn-ea"/>
              <a:cs typeface="+mn-cs"/>
            </a:rPr>
            <a:t>　市税収入は回復傾向にあり、基準財政収入額は今後も増加を見込む。また、基準財政需要額は、扶助費の上昇が予測されるが、現在、公債費が償還のピークにあり、需要額全体では緩やかに減少すると見込まれる。</a:t>
          </a:r>
          <a:endParaRPr lang="ja-JP" altLang="ja-JP" sz="10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66675</xdr:rowOff>
    </xdr:from>
    <xdr:to>
      <xdr:col>23</xdr:col>
      <xdr:colOff>133350</xdr:colOff>
      <xdr:row>40</xdr:row>
      <xdr:rowOff>66675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24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26458</xdr:rowOff>
    </xdr:from>
    <xdr:to>
      <xdr:col>19</xdr:col>
      <xdr:colOff>133350</xdr:colOff>
      <xdr:row>40</xdr:row>
      <xdr:rowOff>66675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844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137583</xdr:rowOff>
    </xdr:from>
    <xdr:to>
      <xdr:col>15</xdr:col>
      <xdr:colOff>82550</xdr:colOff>
      <xdr:row>40</xdr:row>
      <xdr:rowOff>26458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2413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77258</xdr:rowOff>
    </xdr:from>
    <xdr:to>
      <xdr:col>11</xdr:col>
      <xdr:colOff>31750</xdr:colOff>
      <xdr:row>39</xdr:row>
      <xdr:rowOff>137583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63808"/>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91669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15875</xdr:rowOff>
    </xdr:from>
    <xdr:to>
      <xdr:col>23</xdr:col>
      <xdr:colOff>184150</xdr:colOff>
      <xdr:row>40</xdr:row>
      <xdr:rowOff>117475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32402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71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15875</xdr:rowOff>
    </xdr:from>
    <xdr:to>
      <xdr:col>19</xdr:col>
      <xdr:colOff>184150</xdr:colOff>
      <xdr:row>40</xdr:row>
      <xdr:rowOff>117475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127652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147108</xdr:rowOff>
    </xdr:from>
    <xdr:to>
      <xdr:col>15</xdr:col>
      <xdr:colOff>133350</xdr:colOff>
      <xdr:row>40</xdr:row>
      <xdr:rowOff>77258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87435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86783</xdr:rowOff>
    </xdr:from>
    <xdr:to>
      <xdr:col>11</xdr:col>
      <xdr:colOff>82550</xdr:colOff>
      <xdr:row>40</xdr:row>
      <xdr:rowOff>16933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26458</xdr:rowOff>
    </xdr:from>
    <xdr:to>
      <xdr:col>7</xdr:col>
      <xdr:colOff>31750</xdr:colOff>
      <xdr:row>39</xdr:row>
      <xdr:rowOff>128058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1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138235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81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年度の経常収支比率は</a:t>
          </a:r>
          <a:r>
            <a:rPr kumimoji="1" lang="en-US" altLang="ja-JP" sz="1100">
              <a:solidFill>
                <a:schemeClr val="dk1"/>
              </a:solidFill>
              <a:effectLst/>
              <a:latin typeface="+mn-lt"/>
              <a:ea typeface="+mn-ea"/>
              <a:cs typeface="+mn-cs"/>
            </a:rPr>
            <a:t>93.1</a:t>
          </a:r>
          <a:r>
            <a:rPr kumimoji="1" lang="ja-JP" altLang="ja-JP" sz="1100">
              <a:solidFill>
                <a:schemeClr val="dk1"/>
              </a:solidFill>
              <a:effectLst/>
              <a:latin typeface="+mn-lt"/>
              <a:ea typeface="+mn-ea"/>
              <a:cs typeface="+mn-cs"/>
            </a:rPr>
            <a:t>％となり、前年比</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ポイントの増加となった。　税収は回復傾向だが、主に</a:t>
          </a:r>
          <a:r>
            <a:rPr kumimoji="1" lang="ja-JP" altLang="en-US" sz="1100">
              <a:solidFill>
                <a:schemeClr val="dk1"/>
              </a:solidFill>
              <a:effectLst/>
              <a:latin typeface="+mn-lt"/>
              <a:ea typeface="+mn-ea"/>
              <a:cs typeface="+mn-cs"/>
            </a:rPr>
            <a:t>扶助費</a:t>
          </a:r>
          <a:r>
            <a:rPr kumimoji="1" lang="ja-JP" altLang="ja-JP" sz="1100">
              <a:solidFill>
                <a:schemeClr val="dk1"/>
              </a:solidFill>
              <a:effectLst/>
              <a:latin typeface="+mn-lt"/>
              <a:ea typeface="+mn-ea"/>
              <a:cs typeface="+mn-cs"/>
            </a:rPr>
            <a:t>や人件費の上昇により経常経費</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が大きいため</a:t>
          </a:r>
          <a:r>
            <a:rPr kumimoji="1" lang="ja-JP" altLang="ja-JP" sz="1100">
              <a:solidFill>
                <a:schemeClr val="dk1"/>
              </a:solidFill>
              <a:effectLst/>
              <a:latin typeface="+mn-lt"/>
              <a:ea typeface="+mn-ea"/>
              <a:cs typeface="+mn-cs"/>
            </a:rPr>
            <a:t>、経常収支比率が上昇する結果となった。</a:t>
          </a:r>
          <a:endParaRPr lang="ja-JP" altLang="ja-JP" sz="1400">
            <a:effectLst/>
          </a:endParaRPr>
        </a:p>
        <a:p>
          <a:r>
            <a:rPr kumimoji="1" lang="ja-JP" altLang="ja-JP" sz="1100">
              <a:solidFill>
                <a:schemeClr val="dk1"/>
              </a:solidFill>
              <a:effectLst/>
              <a:latin typeface="+mn-lt"/>
              <a:ea typeface="+mn-ea"/>
              <a:cs typeface="+mn-cs"/>
            </a:rPr>
            <a:t>　今後、経常的収入に大きな変動はないものと予測される。また、経常経費は人件費・物件費・扶助費について上昇傾向にあるものの、公債費が徐々に減少する予定であるため、新規事業等による大きな影響がなければ、現状維持が見込まれ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9207</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63910"/>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162259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6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165100</xdr:rowOff>
    </xdr:from>
    <xdr:to>
      <xdr:col>19</xdr:col>
      <xdr:colOff>133350</xdr:colOff>
      <xdr:row>63</xdr:row>
      <xdr:rowOff>162560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9500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74947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10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8255</xdr:rowOff>
    </xdr:from>
    <xdr:to>
      <xdr:col>15</xdr:col>
      <xdr:colOff>82550</xdr:colOff>
      <xdr:row>62</xdr:row>
      <xdr:rowOff>165100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38155"/>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155909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8255</xdr:rowOff>
    </xdr:from>
    <xdr:to>
      <xdr:col>11</xdr:col>
      <xdr:colOff>31750</xdr:colOff>
      <xdr:row>65</xdr:row>
      <xdr:rowOff>151447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38155"/>
          <a:ext cx="889000" cy="65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129857</xdr:rowOff>
    </xdr:from>
    <xdr:to>
      <xdr:col>23</xdr:col>
      <xdr:colOff>184150</xdr:colOff>
      <xdr:row>64</xdr:row>
      <xdr:rowOff>60007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3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146384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7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114300</xdr:rowOff>
    </xdr:from>
    <xdr:to>
      <xdr:col>15</xdr:col>
      <xdr:colOff>133350</xdr:colOff>
      <xdr:row>63</xdr:row>
      <xdr:rowOff>44450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54627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128905</xdr:rowOff>
    </xdr:from>
    <xdr:to>
      <xdr:col>11</xdr:col>
      <xdr:colOff>82550</xdr:colOff>
      <xdr:row>62</xdr:row>
      <xdr:rowOff>59055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69232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35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100647</xdr:rowOff>
    </xdr:from>
    <xdr:to>
      <xdr:col>7</xdr:col>
      <xdr:colOff>31750</xdr:colOff>
      <xdr:row>66</xdr:row>
      <xdr:rowOff>30797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4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15574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31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[126,965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人当たり人件費・物件費等決算額は、前年度から</a:t>
          </a:r>
          <a:r>
            <a:rPr kumimoji="1" lang="en-US" altLang="ja-JP" sz="1100">
              <a:solidFill>
                <a:schemeClr val="dk1"/>
              </a:solidFill>
              <a:effectLst/>
              <a:latin typeface="+mn-lt"/>
              <a:ea typeface="+mn-ea"/>
              <a:cs typeface="+mn-cs"/>
            </a:rPr>
            <a:t>5,079</a:t>
          </a:r>
          <a:r>
            <a:rPr kumimoji="1" lang="ja-JP" altLang="ja-JP" sz="1100">
              <a:solidFill>
                <a:schemeClr val="dk1"/>
              </a:solidFill>
              <a:effectLst/>
              <a:latin typeface="+mn-lt"/>
              <a:ea typeface="+mn-ea"/>
              <a:cs typeface="+mn-cs"/>
            </a:rPr>
            <a:t>円の増となった。これは、</a:t>
          </a:r>
          <a:r>
            <a:rPr kumimoji="1" lang="ja-JP" altLang="en-US" sz="1100">
              <a:solidFill>
                <a:schemeClr val="dk1"/>
              </a:solidFill>
              <a:effectLst/>
              <a:latin typeface="+mn-lt"/>
              <a:ea typeface="+mn-ea"/>
              <a:cs typeface="+mn-cs"/>
            </a:rPr>
            <a:t>東庁舎分館及び旧ひまわり西園の解体工事等</a:t>
          </a:r>
          <a:r>
            <a:rPr kumimoji="1" lang="ja-JP" altLang="ja-JP" sz="1100">
              <a:solidFill>
                <a:schemeClr val="dk1"/>
              </a:solidFill>
              <a:effectLst/>
              <a:latin typeface="+mn-lt"/>
              <a:ea typeface="+mn-ea"/>
              <a:cs typeface="+mn-cs"/>
            </a:rPr>
            <a:t>により物件費が増となったことによる。</a:t>
          </a:r>
          <a:endParaRPr lang="ja-JP" altLang="ja-JP" sz="1400">
            <a:effectLst/>
          </a:endParaRPr>
        </a:p>
        <a:p>
          <a:r>
            <a:rPr kumimoji="1" lang="ja-JP" altLang="ja-JP" sz="1100">
              <a:solidFill>
                <a:schemeClr val="dk1"/>
              </a:solidFill>
              <a:effectLst/>
              <a:latin typeface="+mn-lt"/>
              <a:ea typeface="+mn-ea"/>
              <a:cs typeface="+mn-cs"/>
            </a:rPr>
            <a:t>　人件費は、定員管理計画に基づいて職員数の削減や民間企業への委託などを進めた結果、類似団体と比較して低い水準を維持していることから、今後も職員数の適正化を図るとともに、会計年度任用職員を含めた人件費の適正管理に取り組んで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102659</xdr:rowOff>
    </xdr:from>
    <xdr:to>
      <xdr:col>23</xdr:col>
      <xdr:colOff>133350</xdr:colOff>
      <xdr:row>80</xdr:row>
      <xdr:rowOff>120166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18659"/>
          <a:ext cx="838200" cy="1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102304</xdr:rowOff>
    </xdr:from>
    <xdr:to>
      <xdr:col>19</xdr:col>
      <xdr:colOff>133350</xdr:colOff>
      <xdr:row>80</xdr:row>
      <xdr:rowOff>102659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18304"/>
          <a:ext cx="889000" cy="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102304</xdr:rowOff>
    </xdr:from>
    <xdr:to>
      <xdr:col>15</xdr:col>
      <xdr:colOff>82550</xdr:colOff>
      <xdr:row>80</xdr:row>
      <xdr:rowOff>104372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3818304"/>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104372</xdr:rowOff>
    </xdr:from>
    <xdr:to>
      <xdr:col>11</xdr:col>
      <xdr:colOff>31750</xdr:colOff>
      <xdr:row>80</xdr:row>
      <xdr:rowOff>111610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20372"/>
          <a:ext cx="889000" cy="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69366</xdr:rowOff>
    </xdr:from>
    <xdr:to>
      <xdr:col>23</xdr:col>
      <xdr:colOff>184150</xdr:colOff>
      <xdr:row>80</xdr:row>
      <xdr:rowOff>170966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8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162093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06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51859</xdr:rowOff>
    </xdr:from>
    <xdr:to>
      <xdr:col>19</xdr:col>
      <xdr:colOff>184150</xdr:colOff>
      <xdr:row>80</xdr:row>
      <xdr:rowOff>153459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6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163636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367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51504</xdr:rowOff>
    </xdr:from>
    <xdr:to>
      <xdr:col>15</xdr:col>
      <xdr:colOff>133350</xdr:colOff>
      <xdr:row>80</xdr:row>
      <xdr:rowOff>153104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6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163281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3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53572</xdr:rowOff>
    </xdr:from>
    <xdr:to>
      <xdr:col>11</xdr:col>
      <xdr:colOff>82550</xdr:colOff>
      <xdr:row>80</xdr:row>
      <xdr:rowOff>155172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6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165349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3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60810</xdr:rowOff>
    </xdr:from>
    <xdr:to>
      <xdr:col>7</xdr:col>
      <xdr:colOff>31750</xdr:colOff>
      <xdr:row>80</xdr:row>
      <xdr:rowOff>162410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76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1137</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4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ラスパイレス指数は、類似団体の平均と比較すると若干上回っているものの、近年では横ばい状態が続いている。</a:t>
          </a:r>
          <a:endParaRPr lang="ja-JP" altLang="ja-JP" sz="1400">
            <a:effectLst/>
          </a:endParaRPr>
        </a:p>
        <a:p>
          <a:r>
            <a:rPr kumimoji="1" lang="ja-JP" altLang="ja-JP" sz="1100">
              <a:solidFill>
                <a:schemeClr val="dk1"/>
              </a:solidFill>
              <a:effectLst/>
              <a:latin typeface="+mn-lt"/>
              <a:ea typeface="+mn-ea"/>
              <a:cs typeface="+mn-cs"/>
            </a:rPr>
            <a:t>　各種手当は、国家公務員の給与改正に合わせて見直しを行っており、通勤手当、住居手当、扶養手当などにおける支給要件の確認を行うなど、定期的な支給チェックにも努めている。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84</xdr:row>
      <xdr:rowOff>168729</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5705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31750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31750</xdr:rowOff>
    </xdr:from>
    <xdr:to>
      <xdr:col>72</xdr:col>
      <xdr:colOff>203200</xdr:colOff>
      <xdr:row>85</xdr:row>
      <xdr:rowOff>66221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6050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66221</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39471"/>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90006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491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117929</xdr:rowOff>
    </xdr:from>
    <xdr:to>
      <xdr:col>77</xdr:col>
      <xdr:colOff>95250</xdr:colOff>
      <xdr:row>85</xdr:row>
      <xdr:rowOff>48079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32856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606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15421</xdr:rowOff>
    </xdr:from>
    <xdr:to>
      <xdr:col>68</xdr:col>
      <xdr:colOff>203200</xdr:colOff>
      <xdr:row>85</xdr:row>
      <xdr:rowOff>117021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101798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6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年の市町村合併以降、定員管理計画に基づき取組を進めた結果、目標（</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人の削減）を達成することができている。また、職員数に関しては退職者の補充を基本としているため、委託業務などへの切り替えなどもあり、ほぼ横ばいを維持している。</a:t>
          </a:r>
          <a:endParaRPr lang="ja-JP" altLang="ja-JP" sz="1400">
            <a:effectLst/>
          </a:endParaRPr>
        </a:p>
        <a:p>
          <a:r>
            <a:rPr kumimoji="1" lang="ja-JP" altLang="ja-JP" sz="1100">
              <a:solidFill>
                <a:schemeClr val="dk1"/>
              </a:solidFill>
              <a:effectLst/>
              <a:latin typeface="+mn-lt"/>
              <a:ea typeface="+mn-ea"/>
              <a:cs typeface="+mn-cs"/>
            </a:rPr>
            <a:t>　今後も定員管理計画（令和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年度）に基づき、全体の職員数は計画初年度である令和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年度の水準を維持しつつ、それぞれの職種間において適正な人員配分を行い、定員の適正化に努めていく。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15346</xdr:rowOff>
    </xdr:from>
    <xdr:to>
      <xdr:col>81</xdr:col>
      <xdr:colOff>44450</xdr:colOff>
      <xdr:row>60</xdr:row>
      <xdr:rowOff>15346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3023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15346</xdr:rowOff>
    </xdr:from>
    <xdr:to>
      <xdr:col>77</xdr:col>
      <xdr:colOff>44450</xdr:colOff>
      <xdr:row>60</xdr:row>
      <xdr:rowOff>17356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5290800" y="10302346"/>
          <a:ext cx="889000" cy="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17356</xdr:rowOff>
    </xdr:from>
    <xdr:to>
      <xdr:col>72</xdr:col>
      <xdr:colOff>203200</xdr:colOff>
      <xdr:row>60</xdr:row>
      <xdr:rowOff>47519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304356"/>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45508</xdr:rowOff>
    </xdr:from>
    <xdr:to>
      <xdr:col>68</xdr:col>
      <xdr:colOff>152400</xdr:colOff>
      <xdr:row>60</xdr:row>
      <xdr:rowOff>47519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3250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135996</xdr:rowOff>
    </xdr:from>
    <xdr:to>
      <xdr:col>81</xdr:col>
      <xdr:colOff>95250</xdr:colOff>
      <xdr:row>60</xdr:row>
      <xdr:rowOff>66146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25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152523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96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135996</xdr:rowOff>
    </xdr:from>
    <xdr:to>
      <xdr:col>77</xdr:col>
      <xdr:colOff>95250</xdr:colOff>
      <xdr:row>60</xdr:row>
      <xdr:rowOff>66146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25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76323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020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138006</xdr:rowOff>
    </xdr:from>
    <xdr:to>
      <xdr:col>73</xdr:col>
      <xdr:colOff>44450</xdr:colOff>
      <xdr:row>60</xdr:row>
      <xdr:rowOff>68156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2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78333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0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168169</xdr:rowOff>
    </xdr:from>
    <xdr:to>
      <xdr:col>68</xdr:col>
      <xdr:colOff>203200</xdr:colOff>
      <xdr:row>60</xdr:row>
      <xdr:rowOff>98319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283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108496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05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166158</xdr:rowOff>
    </xdr:from>
    <xdr:to>
      <xdr:col>64</xdr:col>
      <xdr:colOff>152400</xdr:colOff>
      <xdr:row>60</xdr:row>
      <xdr:rowOff>96308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106485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05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実質公債費比率は</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％となり、前年比</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ポイントの減少となった。</a:t>
          </a:r>
          <a:endParaRPr lang="ja-JP" altLang="ja-JP" sz="1400">
            <a:effectLst/>
          </a:endParaRPr>
        </a:p>
        <a:p>
          <a:r>
            <a:rPr kumimoji="1" lang="ja-JP" altLang="ja-JP" sz="1100">
              <a:solidFill>
                <a:schemeClr val="dk1"/>
              </a:solidFill>
              <a:effectLst/>
              <a:latin typeface="+mn-lt"/>
              <a:ea typeface="+mn-ea"/>
              <a:cs typeface="+mn-cs"/>
            </a:rPr>
            <a:t>　これは、標準税収入額等や普通交付税額が若干増加したものの、臨時財政対策債発行可能額が大幅に減少したことにより比率が減少した。</a:t>
          </a:r>
          <a:endParaRPr lang="ja-JP" altLang="ja-JP" sz="1400">
            <a:effectLst/>
          </a:endParaRPr>
        </a:p>
        <a:p>
          <a:r>
            <a:rPr kumimoji="1" lang="ja-JP" altLang="ja-JP" sz="1100">
              <a:solidFill>
                <a:schemeClr val="dk1"/>
              </a:solidFill>
              <a:effectLst/>
              <a:latin typeface="+mn-lt"/>
              <a:ea typeface="+mn-ea"/>
              <a:cs typeface="+mn-cs"/>
            </a:rPr>
            <a:t>　今後数年間は、合併特例債に係る元利償還のピーク時にあたるため、実質公債費比率はほぼ横ばいとなるが、その後は徐々に下降していく見込みである。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143087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98500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143087</xdr:rowOff>
    </xdr:from>
    <xdr:to>
      <xdr:col>77</xdr:col>
      <xdr:colOff>44450</xdr:colOff>
      <xdr:row>41</xdr:row>
      <xdr:rowOff>11854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0108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19896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4130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19896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02521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92287</xdr:rowOff>
    </xdr:from>
    <xdr:to>
      <xdr:col>77</xdr:col>
      <xdr:colOff>95250</xdr:colOff>
      <xdr:row>41</xdr:row>
      <xdr:rowOff>22437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132504</xdr:rowOff>
    </xdr:from>
    <xdr:to>
      <xdr:col>73</xdr:col>
      <xdr:colOff>44450</xdr:colOff>
      <xdr:row>41</xdr:row>
      <xdr:rowOff>62654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72831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140546</xdr:rowOff>
    </xdr:from>
    <xdr:to>
      <xdr:col>68</xdr:col>
      <xdr:colOff>203200</xdr:colOff>
      <xdr:row>41</xdr:row>
      <xdr:rowOff>70696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55473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、分母に当たる標準財政規模が増額し、分子の将来負担額における地方債の現在高が減額したことで、</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なった</a:t>
          </a:r>
          <a:r>
            <a:rPr kumimoji="1" lang="ja-JP" altLang="ja-JP" sz="1100">
              <a:solidFill>
                <a:schemeClr val="dk1"/>
              </a:solidFill>
              <a:effectLst/>
              <a:latin typeface="+mn-lt"/>
              <a:ea typeface="+mn-ea"/>
              <a:cs typeface="+mn-cs"/>
            </a:rPr>
            <a:t>。本市では充当可能な基金について未だバランスが取れておらず、毎年の将来負担比率に影響を与える状況が続いているが、今後はほぼ横ばいとなる見通しである。</a:t>
          </a:r>
          <a:endParaRPr lang="ja-JP" altLang="ja-JP" sz="1400">
            <a:effectLst/>
          </a:endParaRPr>
        </a:p>
        <a:p>
          <a:r>
            <a:rPr kumimoji="1" lang="ja-JP" altLang="ja-JP" sz="1100">
              <a:solidFill>
                <a:schemeClr val="dk1"/>
              </a:solidFill>
              <a:effectLst/>
              <a:latin typeface="+mn-lt"/>
              <a:ea typeface="+mn-ea"/>
              <a:cs typeface="+mn-cs"/>
            </a:rPr>
            <a:t>　今後も、基金の取り崩しに依存しない財政基盤を目指して将来負担比率の改善を進めていく。　</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147562</xdr:rowOff>
    </xdr:from>
    <xdr:to>
      <xdr:col>72</xdr:col>
      <xdr:colOff>203200</xdr:colOff>
      <xdr:row>14</xdr:row>
      <xdr:rowOff>115147</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376412"/>
          <a:ext cx="889000" cy="1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115147</xdr:rowOff>
    </xdr:from>
    <xdr:to>
      <xdr:col>68</xdr:col>
      <xdr:colOff>152400</xdr:colOff>
      <xdr:row>15</xdr:row>
      <xdr:rowOff>73539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515447"/>
          <a:ext cx="889000" cy="129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90852</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96762</xdr:rowOff>
    </xdr:from>
    <xdr:to>
      <xdr:col>73</xdr:col>
      <xdr:colOff>44450</xdr:colOff>
      <xdr:row>14</xdr:row>
      <xdr:rowOff>26912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32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11689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411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64347</xdr:rowOff>
    </xdr:from>
    <xdr:to>
      <xdr:col>68</xdr:col>
      <xdr:colOff>203200</xdr:colOff>
      <xdr:row>14</xdr:row>
      <xdr:rowOff>165947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46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150724</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55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22739</xdr:rowOff>
    </xdr:from>
    <xdr:to>
      <xdr:col>64</xdr:col>
      <xdr:colOff>152400</xdr:colOff>
      <xdr:row>15</xdr:row>
      <xdr:rowOff>124339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59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109116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68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が占める割合は類似団体平均・愛知県平均と比べて低い水準を維持している。これは、定員管理計画に基づく適正な人員配分を行ったことに加え、採用は退職者の補充を原則としているほか、民間企業への委託を進めていることなどにより人件費を継続して抑制することができている。</a:t>
          </a:r>
          <a:endParaRPr lang="ja-JP" altLang="ja-JP" sz="1400">
            <a:effectLst/>
          </a:endParaRPr>
        </a:p>
        <a:p>
          <a:r>
            <a:rPr kumimoji="1" lang="ja-JP" altLang="ja-JP" sz="1100">
              <a:solidFill>
                <a:schemeClr val="dk1"/>
              </a:solidFill>
              <a:effectLst/>
              <a:latin typeface="+mn-lt"/>
              <a:ea typeface="+mn-ea"/>
              <a:cs typeface="+mn-cs"/>
            </a:rPr>
            <a:t>　今後も、それぞれの職種間において適正な人員配分を行い、定員の適正化に努めていく。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36</xdr:row>
      <xdr:rowOff>113284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719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85852</xdr:rowOff>
    </xdr:from>
    <xdr:to>
      <xdr:col>19</xdr:col>
      <xdr:colOff>187325</xdr:colOff>
      <xdr:row>36</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8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94996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58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94996</xdr:rowOff>
    </xdr:from>
    <xdr:to>
      <xdr:col>11</xdr:col>
      <xdr:colOff>9525</xdr:colOff>
      <xdr:row>37</xdr:row>
      <xdr:rowOff>83566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6719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62484</xdr:rowOff>
    </xdr:from>
    <xdr:to>
      <xdr:col>24</xdr:col>
      <xdr:colOff>76200</xdr:colOff>
      <xdr:row>36</xdr:row>
      <xdr:rowOff>164084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79011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44196</xdr:rowOff>
    </xdr:from>
    <xdr:to>
      <xdr:col>20</xdr:col>
      <xdr:colOff>38100</xdr:colOff>
      <xdr:row>36</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155973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44196</xdr:rowOff>
    </xdr:from>
    <xdr:to>
      <xdr:col>11</xdr:col>
      <xdr:colOff>60325</xdr:colOff>
      <xdr:row>36</xdr:row>
      <xdr:rowOff>145796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155973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32766</xdr:rowOff>
    </xdr:from>
    <xdr:to>
      <xdr:col>6</xdr:col>
      <xdr:colOff>171450</xdr:colOff>
      <xdr:row>37</xdr:row>
      <xdr:rowOff>134366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119143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物件費は従前より高い水準が維持されている。</a:t>
          </a:r>
          <a:endParaRPr lang="ja-JP" altLang="ja-JP" sz="1400">
            <a:effectLst/>
          </a:endParaRPr>
        </a:p>
        <a:p>
          <a:r>
            <a:rPr kumimoji="1" lang="ja-JP" altLang="ja-JP" sz="1100">
              <a:solidFill>
                <a:schemeClr val="dk1"/>
              </a:solidFill>
              <a:effectLst/>
              <a:latin typeface="+mn-lt"/>
              <a:ea typeface="+mn-ea"/>
              <a:cs typeface="+mn-cs"/>
            </a:rPr>
            <a:t>　他団体</a:t>
          </a:r>
          <a:r>
            <a:rPr kumimoji="1" lang="ja-JP" altLang="en-US" sz="1100">
              <a:solidFill>
                <a:schemeClr val="dk1"/>
              </a:solidFill>
              <a:effectLst/>
              <a:latin typeface="+mn-lt"/>
              <a:ea typeface="+mn-ea"/>
              <a:cs typeface="+mn-cs"/>
            </a:rPr>
            <a:t>と比較し</a:t>
          </a:r>
          <a:r>
            <a:rPr kumimoji="1" lang="ja-JP" altLang="ja-JP" sz="1100">
              <a:solidFill>
                <a:schemeClr val="dk1"/>
              </a:solidFill>
              <a:effectLst/>
              <a:latin typeface="+mn-lt"/>
              <a:ea typeface="+mn-ea"/>
              <a:cs typeface="+mn-cs"/>
            </a:rPr>
            <a:t>公共施設数が多いため、運営・維持管理費・借地料に係る経費が多く発生し、物件費の比率が高い状態が続いている。</a:t>
          </a:r>
          <a:endParaRPr lang="ja-JP" altLang="ja-JP" sz="1400">
            <a:effectLst/>
          </a:endParaRPr>
        </a:p>
        <a:p>
          <a:r>
            <a:rPr kumimoji="1" lang="ja-JP" altLang="ja-JP" sz="1100">
              <a:solidFill>
                <a:schemeClr val="dk1"/>
              </a:solidFill>
              <a:effectLst/>
              <a:latin typeface="+mn-lt"/>
              <a:ea typeface="+mn-ea"/>
              <a:cs typeface="+mn-cs"/>
            </a:rPr>
            <a:t>　今後は、現在取り組んでいる公共施設の統廃合を加速させ、経常経費削減に努める。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79375</xdr:rowOff>
    </xdr:from>
    <xdr:to>
      <xdr:col>82</xdr:col>
      <xdr:colOff>107950</xdr:colOff>
      <xdr:row>18</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5671800" y="316547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117475</xdr:rowOff>
    </xdr:from>
    <xdr:to>
      <xdr:col>78</xdr:col>
      <xdr:colOff>69850</xdr:colOff>
      <xdr:row>18</xdr:row>
      <xdr:rowOff>136525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32035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107950</xdr:rowOff>
    </xdr:from>
    <xdr:to>
      <xdr:col>73</xdr:col>
      <xdr:colOff>180975</xdr:colOff>
      <xdr:row>18</xdr:row>
      <xdr:rowOff>117475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302260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107950</xdr:rowOff>
    </xdr:from>
    <xdr:to>
      <xdr:col>69</xdr:col>
      <xdr:colOff>92075</xdr:colOff>
      <xdr:row>19</xdr:row>
      <xdr:rowOff>88900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30226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28575</xdr:rowOff>
    </xdr:from>
    <xdr:to>
      <xdr:col>82</xdr:col>
      <xdr:colOff>158750</xdr:colOff>
      <xdr:row>18</xdr:row>
      <xdr:rowOff>130175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11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652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3086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85725</xdr:rowOff>
    </xdr:from>
    <xdr:to>
      <xdr:col>78</xdr:col>
      <xdr:colOff>120650</xdr:colOff>
      <xdr:row>19</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3258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66675</xdr:rowOff>
    </xdr:from>
    <xdr:to>
      <xdr:col>74</xdr:col>
      <xdr:colOff>31750</xdr:colOff>
      <xdr:row>18</xdr:row>
      <xdr:rowOff>168275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315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153052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239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57150</xdr:rowOff>
    </xdr:from>
    <xdr:to>
      <xdr:col>69</xdr:col>
      <xdr:colOff>142875</xdr:colOff>
      <xdr:row>17</xdr:row>
      <xdr:rowOff>158750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143527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38100</xdr:rowOff>
    </xdr:from>
    <xdr:to>
      <xdr:col>65</xdr:col>
      <xdr:colOff>53975</xdr:colOff>
      <xdr:row>19</xdr:row>
      <xdr:rowOff>139700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329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124477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338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扶助費が占める割合は</a:t>
          </a:r>
          <a:r>
            <a:rPr kumimoji="1" lang="en-US" altLang="ja-JP" sz="1100">
              <a:solidFill>
                <a:schemeClr val="dk1"/>
              </a:solidFill>
              <a:effectLst/>
              <a:latin typeface="+mn-lt"/>
              <a:ea typeface="+mn-ea"/>
              <a:cs typeface="+mn-cs"/>
            </a:rPr>
            <a:t>13.4</a:t>
          </a:r>
          <a:r>
            <a:rPr kumimoji="1" lang="ja-JP" altLang="ja-JP" sz="1100">
              <a:solidFill>
                <a:schemeClr val="dk1"/>
              </a:solidFill>
              <a:effectLst/>
              <a:latin typeface="+mn-lt"/>
              <a:ea typeface="+mn-ea"/>
              <a:cs typeface="+mn-cs"/>
            </a:rPr>
            <a:t>％と前年度と比べ、</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ほぼ横ばいとなった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前年に引き続き、</a:t>
          </a:r>
          <a:r>
            <a:rPr kumimoji="1" lang="ja-JP" altLang="ja-JP" sz="1100">
              <a:solidFill>
                <a:schemeClr val="dk1"/>
              </a:solidFill>
              <a:effectLst/>
              <a:latin typeface="+mn-lt"/>
              <a:ea typeface="+mn-ea"/>
              <a:cs typeface="+mn-cs"/>
            </a:rPr>
            <a:t>障害サービス費・児童通所サービス費におけるサービス利用件数・人数</a:t>
          </a:r>
          <a:r>
            <a:rPr kumimoji="1" lang="ja-JP" altLang="en-US" sz="1100">
              <a:solidFill>
                <a:schemeClr val="dk1"/>
              </a:solidFill>
              <a:effectLst/>
              <a:latin typeface="+mn-lt"/>
              <a:ea typeface="+mn-ea"/>
              <a:cs typeface="+mn-cs"/>
            </a:rPr>
            <a:t>は増加している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今後も上記サービス費のほか、医療費、生活保護費、保育給付費についても上昇傾向にあるため、扶助費の上昇傾向は続いていくものと見込まれる。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98425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6901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56</xdr:row>
      <xdr:rowOff>98425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948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79375</xdr:rowOff>
    </xdr:from>
    <xdr:to>
      <xdr:col>15</xdr:col>
      <xdr:colOff>98425</xdr:colOff>
      <xdr:row>55</xdr:row>
      <xdr:rowOff>165100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5091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79375</xdr:rowOff>
    </xdr:from>
    <xdr:to>
      <xdr:col>11</xdr:col>
      <xdr:colOff>9525</xdr:colOff>
      <xdr:row>55</xdr:row>
      <xdr:rowOff>79375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5091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47625</xdr:rowOff>
    </xdr:from>
    <xdr:to>
      <xdr:col>20</xdr:col>
      <xdr:colOff>38100</xdr:colOff>
      <xdr:row>56</xdr:row>
      <xdr:rowOff>149225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64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134002</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735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114300</xdr:rowOff>
    </xdr:from>
    <xdr:to>
      <xdr:col>15</xdr:col>
      <xdr:colOff>149225</xdr:colOff>
      <xdr:row>56</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28575</xdr:rowOff>
    </xdr:from>
    <xdr:to>
      <xdr:col>11</xdr:col>
      <xdr:colOff>60325</xdr:colOff>
      <xdr:row>55</xdr:row>
      <xdr:rowOff>130175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140352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22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28575</xdr:rowOff>
    </xdr:from>
    <xdr:to>
      <xdr:col>6</xdr:col>
      <xdr:colOff>171450</xdr:colOff>
      <xdr:row>55</xdr:row>
      <xdr:rowOff>130175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58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114952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4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その他経費が</a:t>
          </a:r>
          <a:r>
            <a:rPr kumimoji="1" lang="en-US" altLang="ja-JP" sz="1100">
              <a:solidFill>
                <a:schemeClr val="dk1"/>
              </a:solidFill>
              <a:effectLst/>
              <a:latin typeface="+mn-lt"/>
              <a:ea typeface="+mn-ea"/>
              <a:cs typeface="+mn-cs"/>
            </a:rPr>
            <a:t>10.4</a:t>
          </a:r>
          <a:r>
            <a:rPr kumimoji="1" lang="ja-JP" altLang="ja-JP" sz="1100">
              <a:solidFill>
                <a:schemeClr val="dk1"/>
              </a:solidFill>
              <a:effectLst/>
              <a:latin typeface="+mn-lt"/>
              <a:ea typeface="+mn-ea"/>
              <a:cs typeface="+mn-cs"/>
            </a:rPr>
            <a:t>％と前年度と比べ、</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の主な増加要因は</a:t>
          </a:r>
          <a:r>
            <a:rPr kumimoji="1" lang="ja-JP" altLang="ja-JP" sz="1100">
              <a:solidFill>
                <a:schemeClr val="dk1"/>
              </a:solidFill>
              <a:effectLst/>
              <a:latin typeface="+mn-lt"/>
              <a:ea typeface="+mn-ea"/>
              <a:cs typeface="+mn-cs"/>
            </a:rPr>
            <a:t>、特別会計への繰出金の</a:t>
          </a:r>
          <a:r>
            <a:rPr kumimoji="1" lang="ja-JP" altLang="en-US" sz="1100">
              <a:solidFill>
                <a:schemeClr val="dk1"/>
              </a:solidFill>
              <a:effectLst/>
              <a:latin typeface="+mn-lt"/>
              <a:ea typeface="+mn-ea"/>
              <a:cs typeface="+mn-cs"/>
            </a:rPr>
            <a:t>増加によるものである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高齢化の進展や各種給付の増加に伴い、介護保険特別会計や愛知県後期高齢者医療連合に係る繰出金の増加が見込まれる。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12700</xdr:rowOff>
    </xdr:from>
    <xdr:to>
      <xdr:col>82</xdr:col>
      <xdr:colOff>107950</xdr:colOff>
      <xdr:row>56</xdr:row>
      <xdr:rowOff>49276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961390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18559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91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165862</xdr:rowOff>
    </xdr:from>
    <xdr:to>
      <xdr:col>78</xdr:col>
      <xdr:colOff>69850</xdr:colOff>
      <xdr:row>56</xdr:row>
      <xdr:rowOff>12700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956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142003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914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147574</xdr:rowOff>
    </xdr:from>
    <xdr:to>
      <xdr:col>73</xdr:col>
      <xdr:colOff>180975</xdr:colOff>
      <xdr:row>55</xdr:row>
      <xdr:rowOff>165862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57732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114571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88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147574</xdr:rowOff>
    </xdr:from>
    <xdr:to>
      <xdr:col>69</xdr:col>
      <xdr:colOff>92075</xdr:colOff>
      <xdr:row>56</xdr:row>
      <xdr:rowOff>30988</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773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50563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823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59707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169926</xdr:rowOff>
    </xdr:from>
    <xdr:to>
      <xdr:col>82</xdr:col>
      <xdr:colOff>158750</xdr:colOff>
      <xdr:row>56</xdr:row>
      <xdr:rowOff>100076</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15003</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444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133350</xdr:rowOff>
    </xdr:from>
    <xdr:to>
      <xdr:col>78</xdr:col>
      <xdr:colOff>120650</xdr:colOff>
      <xdr:row>56</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73677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115062</xdr:rowOff>
    </xdr:from>
    <xdr:to>
      <xdr:col>74</xdr:col>
      <xdr:colOff>31750</xdr:colOff>
      <xdr:row>56</xdr:row>
      <xdr:rowOff>45212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544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55389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31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96774</xdr:rowOff>
    </xdr:from>
    <xdr:to>
      <xdr:col>69</xdr:col>
      <xdr:colOff>142875</xdr:colOff>
      <xdr:row>56</xdr:row>
      <xdr:rowOff>26924</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52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37101</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95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151638</xdr:rowOff>
    </xdr:from>
    <xdr:to>
      <xdr:col>65</xdr:col>
      <xdr:colOff>53975</xdr:colOff>
      <xdr:row>56</xdr:row>
      <xdr:rowOff>81788</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8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91965</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補助費等は</a:t>
          </a:r>
          <a:r>
            <a:rPr kumimoji="1" lang="en-US" altLang="ja-JP" sz="1100">
              <a:solidFill>
                <a:schemeClr val="dk1"/>
              </a:solidFill>
              <a:effectLst/>
              <a:latin typeface="+mn-lt"/>
              <a:ea typeface="+mn-ea"/>
              <a:cs typeface="+mn-cs"/>
            </a:rPr>
            <a:t>12.8</a:t>
          </a:r>
          <a:r>
            <a:rPr kumimoji="1" lang="ja-JP" altLang="en-US" sz="1100">
              <a:solidFill>
                <a:schemeClr val="dk1"/>
              </a:solidFill>
              <a:effectLst/>
              <a:latin typeface="+mn-lt"/>
              <a:ea typeface="+mn-ea"/>
              <a:cs typeface="+mn-cs"/>
            </a:rPr>
            <a:t>％と</a:t>
          </a:r>
          <a:r>
            <a:rPr kumimoji="1" lang="ja-JP" altLang="ja-JP" sz="1100">
              <a:solidFill>
                <a:schemeClr val="dk1"/>
              </a:solidFill>
              <a:effectLst/>
              <a:latin typeface="+mn-lt"/>
              <a:ea typeface="+mn-ea"/>
              <a:cs typeface="+mn-cs"/>
            </a:rPr>
            <a:t>前年度と比</a:t>
          </a:r>
          <a:r>
            <a:rPr kumimoji="1" lang="ja-JP" altLang="en-US" sz="1100">
              <a:solidFill>
                <a:schemeClr val="dk1"/>
              </a:solidFill>
              <a:effectLst/>
              <a:latin typeface="+mn-lt"/>
              <a:ea typeface="+mn-ea"/>
              <a:cs typeface="+mn-cs"/>
            </a:rPr>
            <a:t>べ、</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ポイント増加した。令和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年度の主な増加要因は、</a:t>
          </a:r>
          <a:r>
            <a:rPr kumimoji="1" lang="ja-JP" altLang="en-US" sz="1100">
              <a:solidFill>
                <a:schemeClr val="dk1"/>
              </a:solidFill>
              <a:effectLst/>
              <a:latin typeface="+mn-lt"/>
              <a:ea typeface="+mn-ea"/>
              <a:cs typeface="+mn-cs"/>
            </a:rPr>
            <a:t>定額減税補足給付金</a:t>
          </a:r>
          <a:r>
            <a:rPr kumimoji="1" lang="ja-JP" altLang="ja-JP" sz="1100">
              <a:solidFill>
                <a:schemeClr val="dk1"/>
              </a:solidFill>
              <a:effectLst/>
              <a:latin typeface="+mn-lt"/>
              <a:ea typeface="+mn-ea"/>
              <a:cs typeface="+mn-cs"/>
            </a:rPr>
            <a:t>北名古屋衛生組合への負担金や、下水道事業会計への繰出金の増などである。</a:t>
          </a:r>
          <a:endParaRPr lang="ja-JP" altLang="ja-JP" sz="1400">
            <a:effectLst/>
          </a:endParaRPr>
        </a:p>
        <a:p>
          <a:r>
            <a:rPr kumimoji="1" lang="ja-JP" altLang="ja-JP" sz="1100">
              <a:solidFill>
                <a:schemeClr val="dk1"/>
              </a:solidFill>
              <a:effectLst/>
              <a:latin typeface="+mn-lt"/>
              <a:ea typeface="+mn-ea"/>
              <a:cs typeface="+mn-cs"/>
            </a:rPr>
            <a:t>　今後も市単独事業については見直しを進め、一部事務組合や各種団体への補助金等についても内容を精査することにより、全体経費の抑制に努める。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108712</xdr:rowOff>
    </xdr:from>
    <xdr:to>
      <xdr:col>82</xdr:col>
      <xdr:colOff>107950</xdr:colOff>
      <xdr:row>36</xdr:row>
      <xdr:rowOff>140716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2809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108712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2169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44704</xdr:rowOff>
    </xdr:from>
    <xdr:to>
      <xdr:col>73</xdr:col>
      <xdr:colOff>180975</xdr:colOff>
      <xdr:row>36</xdr:row>
      <xdr:rowOff>76708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2169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37</xdr:row>
      <xdr:rowOff>37846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24890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61993</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57912</xdr:rowOff>
    </xdr:from>
    <xdr:to>
      <xdr:col>78</xdr:col>
      <xdr:colOff>120650</xdr:colOff>
      <xdr:row>36</xdr:row>
      <xdr:rowOff>159512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169689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165354</xdr:rowOff>
    </xdr:from>
    <xdr:to>
      <xdr:col>74</xdr:col>
      <xdr:colOff>31750</xdr:colOff>
      <xdr:row>36</xdr:row>
      <xdr:rowOff>95504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105681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公債費が占める割合は</a:t>
          </a:r>
          <a:r>
            <a:rPr kumimoji="1" lang="en-US" altLang="ja-JP" sz="1100">
              <a:solidFill>
                <a:schemeClr val="dk1"/>
              </a:solidFill>
              <a:effectLst/>
              <a:latin typeface="+mn-lt"/>
              <a:ea typeface="+mn-ea"/>
              <a:cs typeface="+mn-cs"/>
            </a:rPr>
            <a:t>14.4</a:t>
          </a:r>
          <a:r>
            <a:rPr kumimoji="1" lang="ja-JP" altLang="ja-JP" sz="1100">
              <a:solidFill>
                <a:schemeClr val="dk1"/>
              </a:solidFill>
              <a:effectLst/>
              <a:latin typeface="+mn-lt"/>
              <a:ea typeface="+mn-ea"/>
              <a:cs typeface="+mn-cs"/>
            </a:rPr>
            <a:t>％と前年度に比べ、</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ポイントの減少となった。</a:t>
          </a:r>
          <a:endParaRPr lang="ja-JP" altLang="ja-JP" sz="1400">
            <a:effectLst/>
          </a:endParaRPr>
        </a:p>
        <a:p>
          <a:r>
            <a:rPr kumimoji="1" lang="ja-JP" altLang="ja-JP" sz="1100">
              <a:solidFill>
                <a:schemeClr val="dk1"/>
              </a:solidFill>
              <a:effectLst/>
              <a:latin typeface="+mn-lt"/>
              <a:ea typeface="+mn-ea"/>
              <a:cs typeface="+mn-cs"/>
            </a:rPr>
            <a:t>　合併特例債に係る元利償還のピーク</a:t>
          </a:r>
          <a:r>
            <a:rPr kumimoji="1" lang="ja-JP" altLang="en-US" sz="1100">
              <a:solidFill>
                <a:schemeClr val="dk1"/>
              </a:solidFill>
              <a:effectLst/>
              <a:latin typeface="+mn-lt"/>
              <a:ea typeface="+mn-ea"/>
              <a:cs typeface="+mn-cs"/>
            </a:rPr>
            <a:t>を過ぎたため</a:t>
          </a:r>
          <a:r>
            <a:rPr kumimoji="1" lang="ja-JP" altLang="ja-JP" sz="1100">
              <a:solidFill>
                <a:schemeClr val="dk1"/>
              </a:solidFill>
              <a:effectLst/>
              <a:latin typeface="+mn-lt"/>
              <a:ea typeface="+mn-ea"/>
              <a:cs typeface="+mn-cs"/>
            </a:rPr>
            <a:t>、経常収支比率に占める公債費の割合</a:t>
          </a:r>
          <a:r>
            <a:rPr kumimoji="1" lang="ja-JP" altLang="en-US" sz="1100">
              <a:solidFill>
                <a:schemeClr val="dk1"/>
              </a:solidFill>
              <a:effectLst/>
              <a:latin typeface="+mn-lt"/>
              <a:ea typeface="+mn-ea"/>
              <a:cs typeface="+mn-cs"/>
            </a:rPr>
            <a:t>は、減少傾向になる</a:t>
          </a:r>
          <a:r>
            <a:rPr kumimoji="1" lang="ja-JP" altLang="ja-JP" sz="1100">
              <a:solidFill>
                <a:schemeClr val="dk1"/>
              </a:solidFill>
              <a:effectLst/>
              <a:latin typeface="+mn-lt"/>
              <a:ea typeface="+mn-ea"/>
              <a:cs typeface="+mn-cs"/>
            </a:rPr>
            <a:t>と見込まれる。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62230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257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69867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62230</xdr:rowOff>
    </xdr:from>
    <xdr:to>
      <xdr:col>19</xdr:col>
      <xdr:colOff>187325</xdr:colOff>
      <xdr:row>77</xdr:row>
      <xdr:rowOff>85089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63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46989</xdr:rowOff>
    </xdr:from>
    <xdr:to>
      <xdr:col>15</xdr:col>
      <xdr:colOff>98425</xdr:colOff>
      <xdr:row>77</xdr:row>
      <xdr:rowOff>85089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486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77487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85089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2486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47007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116857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147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11430</xdr:rowOff>
    </xdr:from>
    <xdr:to>
      <xdr:col>20</xdr:col>
      <xdr:colOff>38100</xdr:colOff>
      <xdr:row>77</xdr:row>
      <xdr:rowOff>113030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97807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34289</xdr:rowOff>
    </xdr:from>
    <xdr:to>
      <xdr:col>15</xdr:col>
      <xdr:colOff>149225</xdr:colOff>
      <xdr:row>77</xdr:row>
      <xdr:rowOff>135889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120666</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3322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167639</xdr:rowOff>
    </xdr:from>
    <xdr:to>
      <xdr:col>11</xdr:col>
      <xdr:colOff>60325</xdr:colOff>
      <xdr:row>77</xdr:row>
      <xdr:rowOff>97789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82566</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34289</xdr:rowOff>
    </xdr:from>
    <xdr:to>
      <xdr:col>6</xdr:col>
      <xdr:colOff>171450</xdr:colOff>
      <xdr:row>77</xdr:row>
      <xdr:rowOff>135889</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146066</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a:t>
          </a:r>
          <a:r>
            <a:rPr kumimoji="1" lang="ja-JP" altLang="en-US" sz="1100">
              <a:solidFill>
                <a:schemeClr val="dk1"/>
              </a:solidFill>
              <a:effectLst/>
              <a:latin typeface="+mn-lt"/>
              <a:ea typeface="+mn-ea"/>
              <a:cs typeface="+mn-cs"/>
            </a:rPr>
            <a:t>が占める割合が</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ポイント減少したことと</a:t>
          </a:r>
          <a:r>
            <a:rPr kumimoji="1" lang="ja-JP" altLang="ja-JP" sz="1100">
              <a:solidFill>
                <a:schemeClr val="dk1"/>
              </a:solidFill>
              <a:effectLst/>
              <a:latin typeface="+mn-lt"/>
              <a:ea typeface="+mn-ea"/>
              <a:cs typeface="+mn-cs"/>
            </a:rPr>
            <a:t>、公債費以外の経費については主に</a:t>
          </a:r>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の伸びが大きく、約</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億円の増加となったことから、前年度より</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ポイント増加し</a:t>
          </a:r>
          <a:r>
            <a:rPr kumimoji="1" lang="en-US" altLang="ja-JP" sz="1100">
              <a:solidFill>
                <a:schemeClr val="dk1"/>
              </a:solidFill>
              <a:effectLst/>
              <a:latin typeface="+mn-lt"/>
              <a:ea typeface="+mn-ea"/>
              <a:cs typeface="+mn-cs"/>
            </a:rPr>
            <a:t>78.7</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　合併特例債</a:t>
          </a:r>
          <a:r>
            <a:rPr kumimoji="1" lang="ja-JP" altLang="en-US" sz="1100">
              <a:solidFill>
                <a:schemeClr val="dk1"/>
              </a:solidFill>
              <a:effectLst/>
              <a:latin typeface="+mn-lt"/>
              <a:ea typeface="+mn-ea"/>
              <a:cs typeface="+mn-cs"/>
            </a:rPr>
            <a:t>の元利</a:t>
          </a:r>
          <a:r>
            <a:rPr kumimoji="1" lang="ja-JP" altLang="ja-JP" sz="1100">
              <a:solidFill>
                <a:schemeClr val="dk1"/>
              </a:solidFill>
              <a:effectLst/>
              <a:latin typeface="+mn-lt"/>
              <a:ea typeface="+mn-ea"/>
              <a:cs typeface="+mn-cs"/>
            </a:rPr>
            <a:t>償還のピーク</a:t>
          </a:r>
          <a:r>
            <a:rPr kumimoji="1" lang="ja-JP" altLang="en-US" sz="1100">
              <a:solidFill>
                <a:schemeClr val="dk1"/>
              </a:solidFill>
              <a:effectLst/>
              <a:latin typeface="+mn-lt"/>
              <a:ea typeface="+mn-ea"/>
              <a:cs typeface="+mn-cs"/>
            </a:rPr>
            <a:t>を過ぎたため</a:t>
          </a:r>
          <a:r>
            <a:rPr kumimoji="1" lang="ja-JP" altLang="ja-JP" sz="1100">
              <a:solidFill>
                <a:schemeClr val="dk1"/>
              </a:solidFill>
              <a:effectLst/>
              <a:latin typeface="+mn-lt"/>
              <a:ea typeface="+mn-ea"/>
              <a:cs typeface="+mn-cs"/>
            </a:rPr>
            <a:t>、その後公債費は、徐々に下降する見込みであるため、公債費以外の比率は増加するものと見込まれる。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88138</xdr:rowOff>
    </xdr:from>
    <xdr:to>
      <xdr:col>82</xdr:col>
      <xdr:colOff>107950</xdr:colOff>
      <xdr:row>75</xdr:row>
      <xdr:rowOff>124714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294688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146575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05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117856</xdr:rowOff>
    </xdr:from>
    <xdr:to>
      <xdr:col>78</xdr:col>
      <xdr:colOff>69850</xdr:colOff>
      <xdr:row>75</xdr:row>
      <xdr:rowOff>88138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0515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29990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060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21844</xdr:rowOff>
    </xdr:from>
    <xdr:to>
      <xdr:col>73</xdr:col>
      <xdr:colOff>180975</xdr:colOff>
      <xdr:row>74</xdr:row>
      <xdr:rowOff>117856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091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21844</xdr:rowOff>
    </xdr:from>
    <xdr:to>
      <xdr:col>69</xdr:col>
      <xdr:colOff>92075</xdr:colOff>
      <xdr:row>76</xdr:row>
      <xdr:rowOff>154432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09144"/>
          <a:ext cx="889000" cy="47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144289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31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73914</xdr:rowOff>
    </xdr:from>
    <xdr:to>
      <xdr:col>82</xdr:col>
      <xdr:colOff>158750</xdr:colOff>
      <xdr:row>76</xdr:row>
      <xdr:rowOff>4065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326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90441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777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37338</xdr:rowOff>
    </xdr:from>
    <xdr:to>
      <xdr:col>78</xdr:col>
      <xdr:colOff>120650</xdr:colOff>
      <xdr:row>75</xdr:row>
      <xdr:rowOff>138938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149115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664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67056</xdr:rowOff>
    </xdr:from>
    <xdr:to>
      <xdr:col>74</xdr:col>
      <xdr:colOff>31750</xdr:colOff>
      <xdr:row>74</xdr:row>
      <xdr:rowOff>168656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7383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23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142494</xdr:rowOff>
    </xdr:from>
    <xdr:to>
      <xdr:col>69</xdr:col>
      <xdr:colOff>142875</xdr:colOff>
      <xdr:row>74</xdr:row>
      <xdr:rowOff>72644</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82821</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2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103632</xdr:rowOff>
    </xdr:from>
    <xdr:to>
      <xdr:col>65</xdr:col>
      <xdr:colOff>53975</xdr:colOff>
      <xdr:row>77</xdr:row>
      <xdr:rowOff>33782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18559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139560</xdr:rowOff>
    </xdr:from>
    <xdr:to>
      <xdr:col>29</xdr:col>
      <xdr:colOff>127000</xdr:colOff>
      <xdr:row>20</xdr:row>
      <xdr:rowOff>7188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444735"/>
          <a:ext cx="647700" cy="39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7188</xdr:rowOff>
    </xdr:from>
    <xdr:to>
      <xdr:col>26</xdr:col>
      <xdr:colOff>50800</xdr:colOff>
      <xdr:row>20</xdr:row>
      <xdr:rowOff>30480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83813"/>
          <a:ext cx="698500" cy="232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9309</xdr:rowOff>
    </xdr:from>
    <xdr:to>
      <xdr:col>22</xdr:col>
      <xdr:colOff>114300</xdr:colOff>
      <xdr:row>20</xdr:row>
      <xdr:rowOff>30480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85934"/>
          <a:ext cx="698500" cy="21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155207</xdr:rowOff>
    </xdr:from>
    <xdr:to>
      <xdr:col>18</xdr:col>
      <xdr:colOff>177800</xdr:colOff>
      <xdr:row>20</xdr:row>
      <xdr:rowOff>9309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460382"/>
          <a:ext cx="698500" cy="2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89222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88760</xdr:rowOff>
    </xdr:from>
    <xdr:to>
      <xdr:col>29</xdr:col>
      <xdr:colOff>177800</xdr:colOff>
      <xdr:row>20</xdr:row>
      <xdr:rowOff>18910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939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60837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66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127838</xdr:rowOff>
    </xdr:from>
    <xdr:to>
      <xdr:col>26</xdr:col>
      <xdr:colOff>101600</xdr:colOff>
      <xdr:row>20</xdr:row>
      <xdr:rowOff>57988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330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42765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193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151130</xdr:rowOff>
    </xdr:from>
    <xdr:to>
      <xdr:col>22</xdr:col>
      <xdr:colOff>165100</xdr:colOff>
      <xdr:row>20</xdr:row>
      <xdr:rowOff>81280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56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66057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4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129959</xdr:rowOff>
    </xdr:from>
    <xdr:to>
      <xdr:col>19</xdr:col>
      <xdr:colOff>38100</xdr:colOff>
      <xdr:row>20</xdr:row>
      <xdr:rowOff>60109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35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44886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2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104407</xdr:rowOff>
    </xdr:from>
    <xdr:to>
      <xdr:col>15</xdr:col>
      <xdr:colOff>101600</xdr:colOff>
      <xdr:row>20</xdr:row>
      <xdr:rowOff>34557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95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19334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95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3262</xdr:rowOff>
    </xdr:from>
    <xdr:to>
      <xdr:col>29</xdr:col>
      <xdr:colOff>127000</xdr:colOff>
      <xdr:row>36</xdr:row>
      <xdr:rowOff>23183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956512"/>
          <a:ext cx="647700" cy="199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3262</xdr:rowOff>
    </xdr:from>
    <xdr:to>
      <xdr:col>26</xdr:col>
      <xdr:colOff>50800</xdr:colOff>
      <xdr:row>36</xdr:row>
      <xdr:rowOff>9728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56512"/>
          <a:ext cx="698500" cy="6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337998</xdr:rowOff>
    </xdr:from>
    <xdr:to>
      <xdr:col>22</xdr:col>
      <xdr:colOff>114300</xdr:colOff>
      <xdr:row>36</xdr:row>
      <xdr:rowOff>9728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48348"/>
          <a:ext cx="698500" cy="146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265433</xdr:rowOff>
    </xdr:from>
    <xdr:to>
      <xdr:col>18</xdr:col>
      <xdr:colOff>177800</xdr:colOff>
      <xdr:row>35</xdr:row>
      <xdr:rowOff>337998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875783"/>
          <a:ext cx="698500" cy="72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315283</xdr:rowOff>
    </xdr:from>
    <xdr:to>
      <xdr:col>29</xdr:col>
      <xdr:colOff>177800</xdr:colOff>
      <xdr:row>36</xdr:row>
      <xdr:rowOff>73983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25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287360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97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295362</xdr:rowOff>
    </xdr:from>
    <xdr:to>
      <xdr:col>26</xdr:col>
      <xdr:colOff>101600</xdr:colOff>
      <xdr:row>36</xdr:row>
      <xdr:rowOff>54062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05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38839</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920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301828</xdr:rowOff>
    </xdr:from>
    <xdr:to>
      <xdr:col>22</xdr:col>
      <xdr:colOff>165100</xdr:colOff>
      <xdr:row>36</xdr:row>
      <xdr:rowOff>60528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12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45305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98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287198</xdr:rowOff>
    </xdr:from>
    <xdr:to>
      <xdr:col>19</xdr:col>
      <xdr:colOff>38100</xdr:colOff>
      <xdr:row>36</xdr:row>
      <xdr:rowOff>45898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97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30675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8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214633</xdr:rowOff>
    </xdr:from>
    <xdr:to>
      <xdr:col>15</xdr:col>
      <xdr:colOff>101600</xdr:colOff>
      <xdr:row>35</xdr:row>
      <xdr:rowOff>316233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24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301010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11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114701</xdr:rowOff>
    </xdr:from>
    <xdr:to>
      <xdr:col>24</xdr:col>
      <xdr:colOff>63500</xdr:colOff>
      <xdr:row>38</xdr:row>
      <xdr:rowOff>450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58351"/>
          <a:ext cx="838200" cy="57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450</xdr:rowOff>
    </xdr:from>
    <xdr:to>
      <xdr:col>19</xdr:col>
      <xdr:colOff>177800</xdr:colOff>
      <xdr:row>38</xdr:row>
      <xdr:rowOff>17464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15550"/>
          <a:ext cx="889000" cy="17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169745</xdr:rowOff>
    </xdr:from>
    <xdr:to>
      <xdr:col>15</xdr:col>
      <xdr:colOff>50800</xdr:colOff>
      <xdr:row>38</xdr:row>
      <xdr:rowOff>17464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513395"/>
          <a:ext cx="889000" cy="1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136304</xdr:rowOff>
    </xdr:from>
    <xdr:to>
      <xdr:col>10</xdr:col>
      <xdr:colOff>114300</xdr:colOff>
      <xdr:row>37</xdr:row>
      <xdr:rowOff>169745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79954"/>
          <a:ext cx="889000" cy="3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63901</xdr:rowOff>
    </xdr:from>
    <xdr:to>
      <xdr:col>24</xdr:col>
      <xdr:colOff>114300</xdr:colOff>
      <xdr:row>37</xdr:row>
      <xdr:rowOff>165502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0755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42328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8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121100</xdr:rowOff>
    </xdr:from>
    <xdr:to>
      <xdr:col>20</xdr:col>
      <xdr:colOff>38100</xdr:colOff>
      <xdr:row>38</xdr:row>
      <xdr:rowOff>51250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6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42377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5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138114</xdr:rowOff>
    </xdr:from>
    <xdr:to>
      <xdr:col>15</xdr:col>
      <xdr:colOff>101600</xdr:colOff>
      <xdr:row>38</xdr:row>
      <xdr:rowOff>68264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59391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7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118945</xdr:rowOff>
    </xdr:from>
    <xdr:to>
      <xdr:col>10</xdr:col>
      <xdr:colOff>165100</xdr:colOff>
      <xdr:row>38</xdr:row>
      <xdr:rowOff>49095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6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40222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55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85504</xdr:rowOff>
    </xdr:from>
    <xdr:to>
      <xdr:col>6</xdr:col>
      <xdr:colOff>38100</xdr:colOff>
      <xdr:row>38</xdr:row>
      <xdr:rowOff>15653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291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6780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21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47571</xdr:rowOff>
    </xdr:from>
    <xdr:to>
      <xdr:col>24</xdr:col>
      <xdr:colOff>63500</xdr:colOff>
      <xdr:row>58</xdr:row>
      <xdr:rowOff>52936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1671"/>
          <a:ext cx="838200" cy="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49243</xdr:rowOff>
    </xdr:from>
    <xdr:to>
      <xdr:col>19</xdr:col>
      <xdr:colOff>177800</xdr:colOff>
      <xdr:row>58</xdr:row>
      <xdr:rowOff>52936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9993343"/>
          <a:ext cx="889000" cy="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49243</xdr:rowOff>
    </xdr:from>
    <xdr:to>
      <xdr:col>15</xdr:col>
      <xdr:colOff>50800</xdr:colOff>
      <xdr:row>58</xdr:row>
      <xdr:rowOff>50778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9993343"/>
          <a:ext cx="889000" cy="1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49609</xdr:rowOff>
    </xdr:from>
    <xdr:to>
      <xdr:col>10</xdr:col>
      <xdr:colOff>114300</xdr:colOff>
      <xdr:row>58</xdr:row>
      <xdr:rowOff>50778</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a:off x="1130300" y="9993709"/>
          <a:ext cx="889000" cy="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97245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10041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97114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1004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168221</xdr:rowOff>
    </xdr:from>
    <xdr:to>
      <xdr:col>24</xdr:col>
      <xdr:colOff>114300</xdr:colOff>
      <xdr:row>58</xdr:row>
      <xdr:rowOff>98371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131884</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2136</xdr:rowOff>
    </xdr:from>
    <xdr:to>
      <xdr:col>20</xdr:col>
      <xdr:colOff>38100</xdr:colOff>
      <xdr:row>58</xdr:row>
      <xdr:rowOff>103736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4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94863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3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169893</xdr:rowOff>
    </xdr:from>
    <xdr:to>
      <xdr:col>15</xdr:col>
      <xdr:colOff>101600</xdr:colOff>
      <xdr:row>58</xdr:row>
      <xdr:rowOff>100043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4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91170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3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171428</xdr:rowOff>
    </xdr:from>
    <xdr:to>
      <xdr:col>10</xdr:col>
      <xdr:colOff>165100</xdr:colOff>
      <xdr:row>58</xdr:row>
      <xdr:rowOff>101578</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4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118105</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971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170259</xdr:rowOff>
    </xdr:from>
    <xdr:to>
      <xdr:col>6</xdr:col>
      <xdr:colOff>38100</xdr:colOff>
      <xdr:row>58</xdr:row>
      <xdr:rowOff>100409</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42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116936</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971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21437</xdr:rowOff>
    </xdr:from>
    <xdr:to>
      <xdr:col>24</xdr:col>
      <xdr:colOff>63500</xdr:colOff>
      <xdr:row>79</xdr:row>
      <xdr:rowOff>22352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65987"/>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22352</xdr:rowOff>
    </xdr:from>
    <xdr:to>
      <xdr:col>19</xdr:col>
      <xdr:colOff>177800</xdr:colOff>
      <xdr:row>79</xdr:row>
      <xdr:rowOff>25933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66902"/>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25819</xdr:rowOff>
    </xdr:from>
    <xdr:to>
      <xdr:col>15</xdr:col>
      <xdr:colOff>50800</xdr:colOff>
      <xdr:row>79</xdr:row>
      <xdr:rowOff>25933</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70369"/>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25819</xdr:rowOff>
    </xdr:from>
    <xdr:to>
      <xdr:col>10</xdr:col>
      <xdr:colOff>114300</xdr:colOff>
      <xdr:row>79</xdr:row>
      <xdr:rowOff>27800</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70369"/>
          <a:ext cx="8890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142087</xdr:rowOff>
    </xdr:from>
    <xdr:to>
      <xdr:col>24</xdr:col>
      <xdr:colOff>114300</xdr:colOff>
      <xdr:row>79</xdr:row>
      <xdr:rowOff>72237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51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57014</xdr:rowOff>
    </xdr:from>
    <xdr:ext cx="378565"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430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143002</xdr:rowOff>
    </xdr:from>
    <xdr:to>
      <xdr:col>20</xdr:col>
      <xdr:colOff>38100</xdr:colOff>
      <xdr:row>79</xdr:row>
      <xdr:rowOff>73152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51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64279</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608017" y="136088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146583</xdr:rowOff>
    </xdr:from>
    <xdr:to>
      <xdr:col>15</xdr:col>
      <xdr:colOff>101600</xdr:colOff>
      <xdr:row>79</xdr:row>
      <xdr:rowOff>76733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519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67860</xdr:rowOff>
    </xdr:from>
    <xdr:ext cx="378565"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719017" y="136124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146469</xdr:rowOff>
    </xdr:from>
    <xdr:to>
      <xdr:col>10</xdr:col>
      <xdr:colOff>165100</xdr:colOff>
      <xdr:row>79</xdr:row>
      <xdr:rowOff>76619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51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79</xdr:row>
      <xdr:rowOff>67746</xdr:rowOff>
    </xdr:from>
    <xdr:ext cx="378565"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830017" y="13612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148450</xdr:rowOff>
    </xdr:from>
    <xdr:to>
      <xdr:col>6</xdr:col>
      <xdr:colOff>38100</xdr:colOff>
      <xdr:row>79</xdr:row>
      <xdr:rowOff>78600</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52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179017</xdr:colOff>
      <xdr:row>79</xdr:row>
      <xdr:rowOff>69727</xdr:rowOff>
    </xdr:from>
    <xdr:ext cx="378565"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941017" y="136142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52208</xdr:rowOff>
    </xdr:from>
    <xdr:to>
      <xdr:col>24</xdr:col>
      <xdr:colOff>62865</xdr:colOff>
      <xdr:row>97</xdr:row>
      <xdr:rowOff>131425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4633595" y="15654158"/>
          <a:ext cx="1270" cy="1107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135252</xdr:rowOff>
    </xdr:from>
    <xdr:ext cx="534377" cy="259045"/>
    <xdr:sp macro="" textlink="">
      <xdr:nvSpPr>
        <xdr:cNvPr id="233" name="扶助費最小値テキスト">
          <a:extLst>
            <a:ext uri="{FF2B5EF4-FFF2-40B4-BE49-F238E27FC236}">
              <a16:creationId xmlns:a16="http://schemas.microsoft.com/office/drawing/2014/main" id="{00000000-0008-0000-0600-0000E9000000}"/>
            </a:ext>
          </a:extLst>
        </xdr:cNvPr>
        <xdr:cNvSpPr txBox="1"/>
      </xdr:nvSpPr>
      <xdr:spPr>
        <a:xfrm>
          <a:off x="4686300" y="1676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131425</xdr:rowOff>
    </xdr:from>
    <xdr:to>
      <xdr:col>24</xdr:col>
      <xdr:colOff>152400</xdr:colOff>
      <xdr:row>97</xdr:row>
      <xdr:rowOff>131425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6762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170335</xdr:rowOff>
    </xdr:from>
    <xdr:ext cx="599010" cy="259045"/>
    <xdr:sp macro="" textlink="">
      <xdr:nvSpPr>
        <xdr:cNvPr id="235" name="扶助費最大値テキスト">
          <a:extLst>
            <a:ext uri="{FF2B5EF4-FFF2-40B4-BE49-F238E27FC236}">
              <a16:creationId xmlns:a16="http://schemas.microsoft.com/office/drawing/2014/main" id="{00000000-0008-0000-0600-0000EB000000}"/>
            </a:ext>
          </a:extLst>
        </xdr:cNvPr>
        <xdr:cNvSpPr txBox="1"/>
      </xdr:nvSpPr>
      <xdr:spPr>
        <a:xfrm>
          <a:off x="4686300" y="1542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52208</xdr:rowOff>
    </xdr:from>
    <xdr:to>
      <xdr:col>24</xdr:col>
      <xdr:colOff>152400</xdr:colOff>
      <xdr:row>91</xdr:row>
      <xdr:rowOff>52208</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5654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125831</xdr:rowOff>
    </xdr:from>
    <xdr:to>
      <xdr:col>24</xdr:col>
      <xdr:colOff>63500</xdr:colOff>
      <xdr:row>97</xdr:row>
      <xdr:rowOff>34826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3797300" y="16585031"/>
          <a:ext cx="838200" cy="8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78280</xdr:rowOff>
    </xdr:from>
    <xdr:ext cx="599010" cy="259045"/>
    <xdr:sp macro="" textlink="">
      <xdr:nvSpPr>
        <xdr:cNvPr id="238" name="扶助費平均値テキスト">
          <a:extLst>
            <a:ext uri="{FF2B5EF4-FFF2-40B4-BE49-F238E27FC236}">
              <a16:creationId xmlns:a16="http://schemas.microsoft.com/office/drawing/2014/main" id="{00000000-0008-0000-0600-0000EE000000}"/>
            </a:ext>
          </a:extLst>
        </xdr:cNvPr>
        <xdr:cNvSpPr txBox="1"/>
      </xdr:nvSpPr>
      <xdr:spPr>
        <a:xfrm>
          <a:off x="4686300" y="16194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55403</xdr:rowOff>
    </xdr:from>
    <xdr:to>
      <xdr:col>24</xdr:col>
      <xdr:colOff>114300</xdr:colOff>
      <xdr:row>95</xdr:row>
      <xdr:rowOff>157003</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4584700" y="16343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34826</xdr:rowOff>
    </xdr:from>
    <xdr:to>
      <xdr:col>19</xdr:col>
      <xdr:colOff>177800</xdr:colOff>
      <xdr:row>97</xdr:row>
      <xdr:rowOff>84463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908300" y="16665476"/>
          <a:ext cx="889000" cy="49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129332</xdr:rowOff>
    </xdr:from>
    <xdr:to>
      <xdr:col>20</xdr:col>
      <xdr:colOff>38100</xdr:colOff>
      <xdr:row>96</xdr:row>
      <xdr:rowOff>59482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3746500" y="1641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76009</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3497795" y="16192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29804</xdr:rowOff>
    </xdr:from>
    <xdr:to>
      <xdr:col>15</xdr:col>
      <xdr:colOff>50800</xdr:colOff>
      <xdr:row>97</xdr:row>
      <xdr:rowOff>84463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a:off x="2019300" y="16660454"/>
          <a:ext cx="889000" cy="5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21036</xdr:rowOff>
    </xdr:from>
    <xdr:to>
      <xdr:col>15</xdr:col>
      <xdr:colOff>101600</xdr:colOff>
      <xdr:row>96</xdr:row>
      <xdr:rowOff>122636</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2857500" y="164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139163</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608795" y="16255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29804</xdr:rowOff>
    </xdr:from>
    <xdr:to>
      <xdr:col>10</xdr:col>
      <xdr:colOff>114300</xdr:colOff>
      <xdr:row>98</xdr:row>
      <xdr:rowOff>58837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flipV="1">
          <a:off x="1130300" y="16660454"/>
          <a:ext cx="889000" cy="20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96314</xdr:rowOff>
    </xdr:from>
    <xdr:to>
      <xdr:col>10</xdr:col>
      <xdr:colOff>165100</xdr:colOff>
      <xdr:row>96</xdr:row>
      <xdr:rowOff>26464</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968500" y="1638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42991</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719795" y="16159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50510</xdr:rowOff>
    </xdr:from>
    <xdr:to>
      <xdr:col>6</xdr:col>
      <xdr:colOff>38100</xdr:colOff>
      <xdr:row>97</xdr:row>
      <xdr:rowOff>152110</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079500" y="166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168637</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63111" y="1645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75031</xdr:rowOff>
    </xdr:from>
    <xdr:to>
      <xdr:col>24</xdr:col>
      <xdr:colOff>114300</xdr:colOff>
      <xdr:row>97</xdr:row>
      <xdr:rowOff>5181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4584700" y="165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53458</xdr:rowOff>
    </xdr:from>
    <xdr:ext cx="599010" cy="259045"/>
    <xdr:sp macro="" textlink="">
      <xdr:nvSpPr>
        <xdr:cNvPr id="257" name="扶助費該当値テキスト">
          <a:extLst>
            <a:ext uri="{FF2B5EF4-FFF2-40B4-BE49-F238E27FC236}">
              <a16:creationId xmlns:a16="http://schemas.microsoft.com/office/drawing/2014/main" id="{00000000-0008-0000-0600-000001010000}"/>
            </a:ext>
          </a:extLst>
        </xdr:cNvPr>
        <xdr:cNvSpPr txBox="1"/>
      </xdr:nvSpPr>
      <xdr:spPr>
        <a:xfrm>
          <a:off x="4686300" y="16512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155476</xdr:rowOff>
    </xdr:from>
    <xdr:to>
      <xdr:col>20</xdr:col>
      <xdr:colOff>38100</xdr:colOff>
      <xdr:row>97</xdr:row>
      <xdr:rowOff>85626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3746500" y="1661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76753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3530111" y="1670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33663</xdr:rowOff>
    </xdr:from>
    <xdr:to>
      <xdr:col>15</xdr:col>
      <xdr:colOff>101600</xdr:colOff>
      <xdr:row>97</xdr:row>
      <xdr:rowOff>135263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2857500" y="16664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126390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2641111" y="16757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150454</xdr:rowOff>
    </xdr:from>
    <xdr:to>
      <xdr:col>10</xdr:col>
      <xdr:colOff>165100</xdr:colOff>
      <xdr:row>97</xdr:row>
      <xdr:rowOff>80604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968500" y="1660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71731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1752111" y="16702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8037</xdr:rowOff>
    </xdr:from>
    <xdr:to>
      <xdr:col>6</xdr:col>
      <xdr:colOff>38100</xdr:colOff>
      <xdr:row>98</xdr:row>
      <xdr:rowOff>109637</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079500" y="1681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100764</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863111" y="16902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107833</xdr:rowOff>
    </xdr:from>
    <xdr:to>
      <xdr:col>55</xdr:col>
      <xdr:colOff>0</xdr:colOff>
      <xdr:row>37</xdr:row>
      <xdr:rowOff>113396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451483"/>
          <a:ext cx="838200" cy="5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107833</xdr:rowOff>
    </xdr:from>
    <xdr:to>
      <xdr:col>50</xdr:col>
      <xdr:colOff>114300</xdr:colOff>
      <xdr:row>37</xdr:row>
      <xdr:rowOff>111918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451483"/>
          <a:ext cx="889000" cy="4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81453</xdr:rowOff>
    </xdr:from>
    <xdr:to>
      <xdr:col>45</xdr:col>
      <xdr:colOff>177800</xdr:colOff>
      <xdr:row>37</xdr:row>
      <xdr:rowOff>111918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425103"/>
          <a:ext cx="889000" cy="3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96197</xdr:rowOff>
    </xdr:from>
    <xdr:to>
      <xdr:col>41</xdr:col>
      <xdr:colOff>50800</xdr:colOff>
      <xdr:row>37</xdr:row>
      <xdr:rowOff>81453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582597"/>
          <a:ext cx="889000" cy="84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74310</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62596</xdr:rowOff>
    </xdr:from>
    <xdr:to>
      <xdr:col>55</xdr:col>
      <xdr:colOff>50800</xdr:colOff>
      <xdr:row>37</xdr:row>
      <xdr:rowOff>164196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40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41023</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38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57033</xdr:rowOff>
    </xdr:from>
    <xdr:to>
      <xdr:col>50</xdr:col>
      <xdr:colOff>165100</xdr:colOff>
      <xdr:row>37</xdr:row>
      <xdr:rowOff>158633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400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149760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49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61118</xdr:rowOff>
    </xdr:from>
    <xdr:to>
      <xdr:col>46</xdr:col>
      <xdr:colOff>38100</xdr:colOff>
      <xdr:row>37</xdr:row>
      <xdr:rowOff>162717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40476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153844</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497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30653</xdr:rowOff>
    </xdr:from>
    <xdr:to>
      <xdr:col>41</xdr:col>
      <xdr:colOff>101600</xdr:colOff>
      <xdr:row>37</xdr:row>
      <xdr:rowOff>132253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37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123380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46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45397</xdr:rowOff>
    </xdr:from>
    <xdr:to>
      <xdr:col>36</xdr:col>
      <xdr:colOff>165100</xdr:colOff>
      <xdr:row>32</xdr:row>
      <xdr:rowOff>146997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53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138124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24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146896</xdr:rowOff>
    </xdr:from>
    <xdr:to>
      <xdr:col>55</xdr:col>
      <xdr:colOff>0</xdr:colOff>
      <xdr:row>57</xdr:row>
      <xdr:rowOff>165543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9639300" y="9919546"/>
          <a:ext cx="838200" cy="1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146896</xdr:rowOff>
    </xdr:from>
    <xdr:to>
      <xdr:col>50</xdr:col>
      <xdr:colOff>114300</xdr:colOff>
      <xdr:row>58</xdr:row>
      <xdr:rowOff>7928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8750300" y="9919546"/>
          <a:ext cx="889000" cy="3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7928</xdr:rowOff>
    </xdr:from>
    <xdr:to>
      <xdr:col>45</xdr:col>
      <xdr:colOff>177800</xdr:colOff>
      <xdr:row>58</xdr:row>
      <xdr:rowOff>37418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7861300" y="9952028"/>
          <a:ext cx="8890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167001</xdr:rowOff>
    </xdr:from>
    <xdr:to>
      <xdr:col>41</xdr:col>
      <xdr:colOff>50800</xdr:colOff>
      <xdr:row>58</xdr:row>
      <xdr:rowOff>37418</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972300" y="9939651"/>
          <a:ext cx="889000" cy="41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157366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05111" y="924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114743</xdr:rowOff>
    </xdr:from>
    <xdr:to>
      <xdr:col>55</xdr:col>
      <xdr:colOff>50800</xdr:colOff>
      <xdr:row>58</xdr:row>
      <xdr:rowOff>44893</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10426700" y="988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93170</xdr:rowOff>
    </xdr:from>
    <xdr:ext cx="534377" cy="2590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10528300" y="986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96096</xdr:rowOff>
    </xdr:from>
    <xdr:to>
      <xdr:col>50</xdr:col>
      <xdr:colOff>165100</xdr:colOff>
      <xdr:row>58</xdr:row>
      <xdr:rowOff>26246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9588500" y="986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17373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9372111" y="99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128578</xdr:rowOff>
    </xdr:from>
    <xdr:to>
      <xdr:col>46</xdr:col>
      <xdr:colOff>38100</xdr:colOff>
      <xdr:row>58</xdr:row>
      <xdr:rowOff>58728</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8699500" y="99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49855</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8483111" y="999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158068</xdr:rowOff>
    </xdr:from>
    <xdr:to>
      <xdr:col>41</xdr:col>
      <xdr:colOff>101600</xdr:colOff>
      <xdr:row>58</xdr:row>
      <xdr:rowOff>88218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7810500" y="993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79345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7594111" y="1002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116201</xdr:rowOff>
    </xdr:from>
    <xdr:to>
      <xdr:col>36</xdr:col>
      <xdr:colOff>165100</xdr:colOff>
      <xdr:row>58</xdr:row>
      <xdr:rowOff>46351</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921500" y="988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37478</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705111" y="9981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81141</xdr:rowOff>
    </xdr:from>
    <xdr:to>
      <xdr:col>55</xdr:col>
      <xdr:colOff>0</xdr:colOff>
      <xdr:row>78</xdr:row>
      <xdr:rowOff>157835</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54241"/>
          <a:ext cx="838200" cy="76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157835</xdr:rowOff>
    </xdr:from>
    <xdr:to>
      <xdr:col>50</xdr:col>
      <xdr:colOff>114300</xdr:colOff>
      <xdr:row>79</xdr:row>
      <xdr:rowOff>17914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530935"/>
          <a:ext cx="889000" cy="3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712</xdr:rowOff>
    </xdr:from>
    <xdr:to>
      <xdr:col>45</xdr:col>
      <xdr:colOff>177800</xdr:colOff>
      <xdr:row>79</xdr:row>
      <xdr:rowOff>17914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545262"/>
          <a:ext cx="889000" cy="1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152216</xdr:rowOff>
    </xdr:from>
    <xdr:to>
      <xdr:col>41</xdr:col>
      <xdr:colOff>50800</xdr:colOff>
      <xdr:row>79</xdr:row>
      <xdr:rowOff>712</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525316"/>
          <a:ext cx="889000" cy="1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30341</xdr:rowOff>
    </xdr:from>
    <xdr:to>
      <xdr:col>55</xdr:col>
      <xdr:colOff>50800</xdr:colOff>
      <xdr:row>78</xdr:row>
      <xdr:rowOff>131941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0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8768</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8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107035</xdr:rowOff>
    </xdr:from>
    <xdr:to>
      <xdr:col>50</xdr:col>
      <xdr:colOff>165100</xdr:colOff>
      <xdr:row>79</xdr:row>
      <xdr:rowOff>37185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8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28312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57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138564</xdr:rowOff>
    </xdr:from>
    <xdr:to>
      <xdr:col>46</xdr:col>
      <xdr:colOff>38100</xdr:colOff>
      <xdr:row>79</xdr:row>
      <xdr:rowOff>68714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51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59841</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6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121362</xdr:rowOff>
    </xdr:from>
    <xdr:to>
      <xdr:col>41</xdr:col>
      <xdr:colOff>101600</xdr:colOff>
      <xdr:row>79</xdr:row>
      <xdr:rowOff>51512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9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42639</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587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101416</xdr:rowOff>
    </xdr:from>
    <xdr:to>
      <xdr:col>36</xdr:col>
      <xdr:colOff>165100</xdr:colOff>
      <xdr:row>79</xdr:row>
      <xdr:rowOff>31566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7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22693</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56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115342</xdr:rowOff>
    </xdr:from>
    <xdr:to>
      <xdr:col>55</xdr:col>
      <xdr:colOff>0</xdr:colOff>
      <xdr:row>98</xdr:row>
      <xdr:rowOff>43447</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9639300" y="16745992"/>
          <a:ext cx="838200" cy="9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115342</xdr:rowOff>
    </xdr:from>
    <xdr:to>
      <xdr:col>50</xdr:col>
      <xdr:colOff>114300</xdr:colOff>
      <xdr:row>97</xdr:row>
      <xdr:rowOff>152933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745992"/>
          <a:ext cx="889000" cy="37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152933</xdr:rowOff>
    </xdr:from>
    <xdr:to>
      <xdr:col>45</xdr:col>
      <xdr:colOff>177800</xdr:colOff>
      <xdr:row>98</xdr:row>
      <xdr:rowOff>40970</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7861300" y="16783583"/>
          <a:ext cx="889000" cy="5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40970</xdr:rowOff>
    </xdr:from>
    <xdr:to>
      <xdr:col>41</xdr:col>
      <xdr:colOff>50800</xdr:colOff>
      <xdr:row>98</xdr:row>
      <xdr:rowOff>51893</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843070"/>
          <a:ext cx="889000" cy="1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161129</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77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164097</xdr:rowOff>
    </xdr:from>
    <xdr:to>
      <xdr:col>55</xdr:col>
      <xdr:colOff>50800</xdr:colOff>
      <xdr:row>98</xdr:row>
      <xdr:rowOff>94247</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679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79024</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67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64542</xdr:rowOff>
    </xdr:from>
    <xdr:to>
      <xdr:col>50</xdr:col>
      <xdr:colOff>165100</xdr:colOff>
      <xdr:row>97</xdr:row>
      <xdr:rowOff>166142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6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157269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78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102133</xdr:rowOff>
    </xdr:from>
    <xdr:to>
      <xdr:col>46</xdr:col>
      <xdr:colOff>38100</xdr:colOff>
      <xdr:row>98</xdr:row>
      <xdr:rowOff>32283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7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23410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82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161620</xdr:rowOff>
    </xdr:from>
    <xdr:to>
      <xdr:col>41</xdr:col>
      <xdr:colOff>101600</xdr:colOff>
      <xdr:row>98</xdr:row>
      <xdr:rowOff>91770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79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82897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8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1093</xdr:rowOff>
    </xdr:from>
    <xdr:to>
      <xdr:col>36</xdr:col>
      <xdr:colOff>165100</xdr:colOff>
      <xdr:row>98</xdr:row>
      <xdr:rowOff>102693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80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93820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8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災害復旧事業費グラフ枠">
          <a:extLst>
            <a:ext uri="{FF2B5EF4-FFF2-40B4-BE49-F238E27FC236}">
              <a16:creationId xmlns:a16="http://schemas.microsoft.com/office/drawing/2014/main" id="{00000000-0008-0000-06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2" name="災害復旧事業費最小値テキスト">
          <a:extLst>
            <a:ext uri="{FF2B5EF4-FFF2-40B4-BE49-F238E27FC236}">
              <a16:creationId xmlns:a16="http://schemas.microsoft.com/office/drawing/2014/main" id="{00000000-0008-0000-0600-00000A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4" name="災害復旧事業費最大値テキスト">
          <a:extLst>
            <a:ext uri="{FF2B5EF4-FFF2-40B4-BE49-F238E27FC236}">
              <a16:creationId xmlns:a16="http://schemas.microsoft.com/office/drawing/2014/main" id="{00000000-0008-0000-0600-00000C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7" name="災害復旧事業費平均値テキスト">
          <a:extLst>
            <a:ext uri="{FF2B5EF4-FFF2-40B4-BE49-F238E27FC236}">
              <a16:creationId xmlns:a16="http://schemas.microsoft.com/office/drawing/2014/main" id="{00000000-0008-0000-0600-00000F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6" name="災害復旧事業費該当値テキスト">
          <a:extLst>
            <a:ext uri="{FF2B5EF4-FFF2-40B4-BE49-F238E27FC236}">
              <a16:creationId xmlns:a16="http://schemas.microsoft.com/office/drawing/2014/main" id="{00000000-0008-0000-0600-000022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124752</xdr:rowOff>
    </xdr:from>
    <xdr:to>
      <xdr:col>85</xdr:col>
      <xdr:colOff>127000</xdr:colOff>
      <xdr:row>76</xdr:row>
      <xdr:rowOff>124867</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154952"/>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122796</xdr:rowOff>
    </xdr:from>
    <xdr:to>
      <xdr:col>81</xdr:col>
      <xdr:colOff>50800</xdr:colOff>
      <xdr:row>76</xdr:row>
      <xdr:rowOff>124752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152996"/>
          <a:ext cx="889000" cy="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122796</xdr:rowOff>
    </xdr:from>
    <xdr:to>
      <xdr:col>76</xdr:col>
      <xdr:colOff>114300</xdr:colOff>
      <xdr:row>76</xdr:row>
      <xdr:rowOff>127457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152996"/>
          <a:ext cx="889000" cy="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127457</xdr:rowOff>
    </xdr:from>
    <xdr:to>
      <xdr:col>71</xdr:col>
      <xdr:colOff>177800</xdr:colOff>
      <xdr:row>76</xdr:row>
      <xdr:rowOff>158268</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57657"/>
          <a:ext cx="889000" cy="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74067</xdr:rowOff>
    </xdr:from>
    <xdr:to>
      <xdr:col>85</xdr:col>
      <xdr:colOff>177800</xdr:colOff>
      <xdr:row>77</xdr:row>
      <xdr:rowOff>4217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52494</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8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73952</xdr:rowOff>
    </xdr:from>
    <xdr:to>
      <xdr:col>81</xdr:col>
      <xdr:colOff>101600</xdr:colOff>
      <xdr:row>77</xdr:row>
      <xdr:rowOff>4102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0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166679</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9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71996</xdr:rowOff>
    </xdr:from>
    <xdr:to>
      <xdr:col>76</xdr:col>
      <xdr:colOff>165100</xdr:colOff>
      <xdr:row>77</xdr:row>
      <xdr:rowOff>2146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0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164723</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9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76657</xdr:rowOff>
    </xdr:from>
    <xdr:to>
      <xdr:col>72</xdr:col>
      <xdr:colOff>38100</xdr:colOff>
      <xdr:row>77</xdr:row>
      <xdr:rowOff>6807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10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169384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99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107468</xdr:rowOff>
    </xdr:from>
    <xdr:to>
      <xdr:col>67</xdr:col>
      <xdr:colOff>101600</xdr:colOff>
      <xdr:row>77</xdr:row>
      <xdr:rowOff>37618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3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28745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23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77274</xdr:rowOff>
    </xdr:from>
    <xdr:to>
      <xdr:col>85</xdr:col>
      <xdr:colOff>127000</xdr:colOff>
      <xdr:row>98</xdr:row>
      <xdr:rowOff>105666</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5481300" y="16879374"/>
          <a:ext cx="838200" cy="2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53015</xdr:rowOff>
    </xdr:from>
    <xdr:to>
      <xdr:col>81</xdr:col>
      <xdr:colOff>50800</xdr:colOff>
      <xdr:row>98</xdr:row>
      <xdr:rowOff>77274</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592300" y="16855115"/>
          <a:ext cx="889000" cy="2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157823</xdr:rowOff>
    </xdr:from>
    <xdr:to>
      <xdr:col>76</xdr:col>
      <xdr:colOff>114300</xdr:colOff>
      <xdr:row>98</xdr:row>
      <xdr:rowOff>53015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788473"/>
          <a:ext cx="889000" cy="6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35421</xdr:rowOff>
    </xdr:from>
    <xdr:to>
      <xdr:col>71</xdr:col>
      <xdr:colOff>177800</xdr:colOff>
      <xdr:row>97</xdr:row>
      <xdr:rowOff>157823</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14300" y="16666071"/>
          <a:ext cx="889000" cy="122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28163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30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54866</xdr:rowOff>
    </xdr:from>
    <xdr:to>
      <xdr:col>85</xdr:col>
      <xdr:colOff>177800</xdr:colOff>
      <xdr:row>98</xdr:row>
      <xdr:rowOff>156466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8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141243</xdr:rowOff>
    </xdr:from>
    <xdr:ext cx="469744"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7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26474</xdr:rowOff>
    </xdr:from>
    <xdr:to>
      <xdr:col>81</xdr:col>
      <xdr:colOff>101600</xdr:colOff>
      <xdr:row>98</xdr:row>
      <xdr:rowOff>128074</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8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119201</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46428" y="16921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2215</xdr:rowOff>
    </xdr:from>
    <xdr:to>
      <xdr:col>76</xdr:col>
      <xdr:colOff>165100</xdr:colOff>
      <xdr:row>98</xdr:row>
      <xdr:rowOff>103815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94942</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897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107023</xdr:rowOff>
    </xdr:from>
    <xdr:to>
      <xdr:col>72</xdr:col>
      <xdr:colOff>38100</xdr:colOff>
      <xdr:row>98</xdr:row>
      <xdr:rowOff>37173</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73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28300</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830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156071</xdr:rowOff>
    </xdr:from>
    <xdr:to>
      <xdr:col>67</xdr:col>
      <xdr:colOff>101600</xdr:colOff>
      <xdr:row>97</xdr:row>
      <xdr:rowOff>86221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61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102748</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39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30480</xdr:rowOff>
    </xdr:from>
    <xdr:to>
      <xdr:col>116</xdr:col>
      <xdr:colOff>63500</xdr:colOff>
      <xdr:row>37</xdr:row>
      <xdr:rowOff>34163</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374130"/>
          <a:ext cx="838200"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30480</xdr:rowOff>
    </xdr:from>
    <xdr:to>
      <xdr:col>111</xdr:col>
      <xdr:colOff>177800</xdr:colOff>
      <xdr:row>37</xdr:row>
      <xdr:rowOff>135128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0434300" y="6374130"/>
          <a:ext cx="889000" cy="10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98950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61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55880</xdr:rowOff>
    </xdr:from>
    <xdr:to>
      <xdr:col>107</xdr:col>
      <xdr:colOff>50800</xdr:colOff>
      <xdr:row>37</xdr:row>
      <xdr:rowOff>135128</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399530"/>
          <a:ext cx="889000" cy="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97426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61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55880</xdr:rowOff>
    </xdr:from>
    <xdr:to>
      <xdr:col>102</xdr:col>
      <xdr:colOff>114300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399530"/>
          <a:ext cx="8890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83837</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154813</xdr:rowOff>
    </xdr:from>
    <xdr:to>
      <xdr:col>116</xdr:col>
      <xdr:colOff>114300</xdr:colOff>
      <xdr:row>37</xdr:row>
      <xdr:rowOff>84963</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327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6240</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17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151130</xdr:rowOff>
    </xdr:from>
    <xdr:to>
      <xdr:col>112</xdr:col>
      <xdr:colOff>38100</xdr:colOff>
      <xdr:row>37</xdr:row>
      <xdr:rowOff>81280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97807</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088428"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84328</xdr:rowOff>
    </xdr:from>
    <xdr:to>
      <xdr:col>107</xdr:col>
      <xdr:colOff>101600</xdr:colOff>
      <xdr:row>38</xdr:row>
      <xdr:rowOff>14478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42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31005</xdr:rowOff>
    </xdr:from>
    <xdr:ext cx="469744"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199428" y="62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5080</xdr:rowOff>
    </xdr:from>
    <xdr:to>
      <xdr:col>102</xdr:col>
      <xdr:colOff>165100</xdr:colOff>
      <xdr:row>37</xdr:row>
      <xdr:rowOff>106680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34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123207</xdr:rowOff>
    </xdr:from>
    <xdr:ext cx="469744"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10428" y="612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98964</xdr:rowOff>
    </xdr:from>
    <xdr:to>
      <xdr:col>116</xdr:col>
      <xdr:colOff>63500</xdr:colOff>
      <xdr:row>58</xdr:row>
      <xdr:rowOff>99101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43064"/>
          <a:ext cx="8382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99101</xdr:rowOff>
    </xdr:from>
    <xdr:to>
      <xdr:col>111</xdr:col>
      <xdr:colOff>177800</xdr:colOff>
      <xdr:row>58</xdr:row>
      <xdr:rowOff>99169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43201"/>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99123</xdr:rowOff>
    </xdr:from>
    <xdr:to>
      <xdr:col>107</xdr:col>
      <xdr:colOff>50800</xdr:colOff>
      <xdr:row>58</xdr:row>
      <xdr:rowOff>99169</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043223"/>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99123</xdr:rowOff>
    </xdr:from>
    <xdr:to>
      <xdr:col>102</xdr:col>
      <xdr:colOff>114300</xdr:colOff>
      <xdr:row>58</xdr:row>
      <xdr:rowOff>99169</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43223"/>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90533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9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48164</xdr:rowOff>
    </xdr:from>
    <xdr:to>
      <xdr:col>116</xdr:col>
      <xdr:colOff>114300</xdr:colOff>
      <xdr:row>58</xdr:row>
      <xdr:rowOff>149764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16967</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61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48301</xdr:rowOff>
    </xdr:from>
    <xdr:to>
      <xdr:col>112</xdr:col>
      <xdr:colOff>38100</xdr:colOff>
      <xdr:row>58</xdr:row>
      <xdr:rowOff>149901</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9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141028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85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48369</xdr:rowOff>
    </xdr:from>
    <xdr:to>
      <xdr:col>107</xdr:col>
      <xdr:colOff>101600</xdr:colOff>
      <xdr:row>58</xdr:row>
      <xdr:rowOff>149969</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141096</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1008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48323</xdr:rowOff>
    </xdr:from>
    <xdr:to>
      <xdr:col>102</xdr:col>
      <xdr:colOff>165100</xdr:colOff>
      <xdr:row>58</xdr:row>
      <xdr:rowOff>149923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99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141050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1008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48369</xdr:rowOff>
    </xdr:from>
    <xdr:to>
      <xdr:col>98</xdr:col>
      <xdr:colOff>38100</xdr:colOff>
      <xdr:row>58</xdr:row>
      <xdr:rowOff>149969</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99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141096</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10085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3" name="繰出金最小値テキスト">
          <a:extLst>
            <a:ext uri="{FF2B5EF4-FFF2-40B4-BE49-F238E27FC236}">
              <a16:creationId xmlns:a16="http://schemas.microsoft.com/office/drawing/2014/main" id="{00000000-0008-0000-0600-000055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5" name="繰出金最大値テキスト">
          <a:extLst>
            <a:ext uri="{FF2B5EF4-FFF2-40B4-BE49-F238E27FC236}">
              <a16:creationId xmlns:a16="http://schemas.microsoft.com/office/drawing/2014/main" id="{00000000-0008-0000-0600-000057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14312</xdr:rowOff>
    </xdr:from>
    <xdr:to>
      <xdr:col>116</xdr:col>
      <xdr:colOff>63500</xdr:colOff>
      <xdr:row>76</xdr:row>
      <xdr:rowOff>41974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1323300" y="13044512"/>
          <a:ext cx="838200" cy="27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136123</xdr:rowOff>
    </xdr:from>
    <xdr:ext cx="534377" cy="259045"/>
    <xdr:sp macro="" textlink="">
      <xdr:nvSpPr>
        <xdr:cNvPr id="858" name="繰出金平均値テキスト">
          <a:extLst>
            <a:ext uri="{FF2B5EF4-FFF2-40B4-BE49-F238E27FC236}">
              <a16:creationId xmlns:a16="http://schemas.microsoft.com/office/drawing/2014/main" id="{00000000-0008-0000-0600-00005A030000}"/>
            </a:ext>
          </a:extLst>
        </xdr:cNvPr>
        <xdr:cNvSpPr txBox="1"/>
      </xdr:nvSpPr>
      <xdr:spPr>
        <a:xfrm>
          <a:off x="22212300" y="126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41974</xdr:rowOff>
    </xdr:from>
    <xdr:to>
      <xdr:col>111</xdr:col>
      <xdr:colOff>177800</xdr:colOff>
      <xdr:row>76</xdr:row>
      <xdr:rowOff>162598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0434300" y="13072174"/>
          <a:ext cx="889000" cy="1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85145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056111" y="12600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162598</xdr:rowOff>
    </xdr:from>
    <xdr:to>
      <xdr:col>107</xdr:col>
      <xdr:colOff>50800</xdr:colOff>
      <xdr:row>77</xdr:row>
      <xdr:rowOff>76302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9545300" y="13192798"/>
          <a:ext cx="889000" cy="8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164660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8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18123</xdr:rowOff>
    </xdr:from>
    <xdr:to>
      <xdr:col>102</xdr:col>
      <xdr:colOff>114300</xdr:colOff>
      <xdr:row>77</xdr:row>
      <xdr:rowOff>76302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8656300" y="13219773"/>
          <a:ext cx="889000" cy="5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26776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4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62285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49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134963</xdr:rowOff>
    </xdr:from>
    <xdr:to>
      <xdr:col>116</xdr:col>
      <xdr:colOff>114300</xdr:colOff>
      <xdr:row>76</xdr:row>
      <xdr:rowOff>65112</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2110700" y="129937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113389</xdr:rowOff>
    </xdr:from>
    <xdr:ext cx="534377" cy="259045"/>
    <xdr:sp macro="" textlink="">
      <xdr:nvSpPr>
        <xdr:cNvPr id="877" name="繰出金該当値テキスト">
          <a:extLst>
            <a:ext uri="{FF2B5EF4-FFF2-40B4-BE49-F238E27FC236}">
              <a16:creationId xmlns:a16="http://schemas.microsoft.com/office/drawing/2014/main" id="{00000000-0008-0000-0600-00006D030000}"/>
            </a:ext>
          </a:extLst>
        </xdr:cNvPr>
        <xdr:cNvSpPr txBox="1"/>
      </xdr:nvSpPr>
      <xdr:spPr>
        <a:xfrm>
          <a:off x="22212300" y="12972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162624</xdr:rowOff>
    </xdr:from>
    <xdr:to>
      <xdr:col>112</xdr:col>
      <xdr:colOff>38100</xdr:colOff>
      <xdr:row>76</xdr:row>
      <xdr:rowOff>92774</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1272500" y="130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83901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1056111" y="1311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111798</xdr:rowOff>
    </xdr:from>
    <xdr:to>
      <xdr:col>107</xdr:col>
      <xdr:colOff>101600</xdr:colOff>
      <xdr:row>77</xdr:row>
      <xdr:rowOff>41948</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0383500" y="1314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33075</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0167111" y="1323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25502</xdr:rowOff>
    </xdr:from>
    <xdr:to>
      <xdr:col>102</xdr:col>
      <xdr:colOff>165100</xdr:colOff>
      <xdr:row>77</xdr:row>
      <xdr:rowOff>127102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9494500" y="132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118229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278111" y="1331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138773</xdr:rowOff>
    </xdr:from>
    <xdr:to>
      <xdr:col>98</xdr:col>
      <xdr:colOff>38100</xdr:colOff>
      <xdr:row>77</xdr:row>
      <xdr:rowOff>68923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8605500" y="1316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60050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389111" y="13261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性質別歳出においては、類似団体内で高順位で推移しているものは物件費である。本市は公共施設における維持管理・運営経費、借地料等の物件費に占める割合が依然として大きいため、性質別では物件費が他の費目と比べ、高い傾向にある。</a:t>
          </a:r>
          <a:endParaRPr lang="ja-JP" altLang="ja-JP" sz="1400">
            <a:effectLst/>
          </a:endParaRPr>
        </a:p>
        <a:p>
          <a:r>
            <a:rPr kumimoji="1" lang="ja-JP" altLang="ja-JP" sz="1100">
              <a:solidFill>
                <a:schemeClr val="dk1"/>
              </a:solidFill>
              <a:effectLst/>
              <a:latin typeface="+mn-lt"/>
              <a:ea typeface="+mn-ea"/>
              <a:cs typeface="+mn-cs"/>
            </a:rPr>
            <a:t>　普通建設事業費は、単独事業として</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a:t>
          </a:r>
          <a:r>
            <a:rPr kumimoji="1" lang="ja-JP" altLang="ja-JP" sz="1100">
              <a:solidFill>
                <a:schemeClr val="dk1"/>
              </a:solidFill>
              <a:effectLst/>
              <a:latin typeface="+mn-lt"/>
              <a:ea typeface="+mn-ea"/>
              <a:cs typeface="+mn-cs"/>
            </a:rPr>
            <a:t>文化勤労会館整備事業、雨水対策事業や道路橋りょう新設改良事業など</a:t>
          </a:r>
          <a:r>
            <a:rPr kumimoji="1" lang="ja-JP" altLang="en-US" sz="1100">
              <a:solidFill>
                <a:schemeClr val="dk1"/>
              </a:solidFill>
              <a:effectLst/>
              <a:latin typeface="+mn-lt"/>
              <a:ea typeface="+mn-ea"/>
              <a:cs typeface="+mn-cs"/>
            </a:rPr>
            <a:t>が完了し、令和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年度は前年ほど工事が多くなかったため</a:t>
          </a:r>
          <a:r>
            <a:rPr kumimoji="1" lang="ja-JP" altLang="ja-JP" sz="1100">
              <a:solidFill>
                <a:schemeClr val="dk1"/>
              </a:solidFill>
              <a:effectLst/>
              <a:latin typeface="+mn-lt"/>
              <a:ea typeface="+mn-ea"/>
              <a:cs typeface="+mn-cs"/>
            </a:rPr>
            <a:t>、住民一人当たりのコストが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しているものの、新規整備に係るコストは</a:t>
          </a:r>
          <a:r>
            <a:rPr kumimoji="1" lang="ja-JP" altLang="en-US" sz="1100">
              <a:solidFill>
                <a:schemeClr val="dk1"/>
              </a:solidFill>
              <a:effectLst/>
              <a:latin typeface="+mn-lt"/>
              <a:ea typeface="+mn-ea"/>
              <a:cs typeface="+mn-cs"/>
            </a:rPr>
            <a:t>防災行政無線デジタル化整備工事等により増加したものの、他団体と比べ</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依然として低い状況にある。</a:t>
          </a:r>
          <a:endParaRPr lang="ja-JP" altLang="ja-JP" sz="1400">
            <a:effectLst/>
          </a:endParaRPr>
        </a:p>
        <a:p>
          <a:r>
            <a:rPr kumimoji="1" lang="ja-JP" altLang="ja-JP" sz="1100">
              <a:solidFill>
                <a:schemeClr val="dk1"/>
              </a:solidFill>
              <a:effectLst/>
              <a:latin typeface="+mn-lt"/>
              <a:ea typeface="+mn-ea"/>
              <a:cs typeface="+mn-cs"/>
            </a:rPr>
            <a:t>　同様に、維持補修費に係る住民一人当たりのコストについても、各公共施設において修繕を実施しているものの変わらず低い状況である。今後も財政状況を鑑み、優先度に応じた予算措置としているため、ほぼ横ばいで推移していくものと見込まれる。</a:t>
          </a:r>
          <a:endParaRPr lang="ja-JP" altLang="ja-JP" sz="1400">
            <a:effectLst/>
          </a:endParaRPr>
        </a:p>
        <a:p>
          <a:r>
            <a:rPr kumimoji="1" lang="ja-JP" altLang="ja-JP" sz="1100">
              <a:solidFill>
                <a:schemeClr val="dk1"/>
              </a:solidFill>
              <a:effectLst/>
              <a:latin typeface="+mn-lt"/>
              <a:ea typeface="+mn-ea"/>
              <a:cs typeface="+mn-cs"/>
            </a:rPr>
            <a:t>　なお、扶助費は、住民一人当たりコストが前年度より増加しているが、これは、障害サービス費・児童通所サービス費におけるサービス利用件数・人数が増えたことなどによる。今後も上記サービス費のほか、医療費、生活保護費、保育給付費についても上昇傾向にあるため、扶助費の上昇傾向は続いていくものと見込ま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26772</xdr:rowOff>
    </xdr:from>
    <xdr:to>
      <xdr:col>24</xdr:col>
      <xdr:colOff>63500</xdr:colOff>
      <xdr:row>36</xdr:row>
      <xdr:rowOff>103581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98972"/>
          <a:ext cx="838200" cy="7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3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26772</xdr:rowOff>
    </xdr:from>
    <xdr:to>
      <xdr:col>19</xdr:col>
      <xdr:colOff>177800</xdr:colOff>
      <xdr:row>36</xdr:row>
      <xdr:rowOff>101752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198972"/>
          <a:ext cx="889000" cy="7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121988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79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101752</xdr:rowOff>
    </xdr:from>
    <xdr:to>
      <xdr:col>15</xdr:col>
      <xdr:colOff>50800</xdr:colOff>
      <xdr:row>36</xdr:row>
      <xdr:rowOff>154331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73952"/>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147134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142443</xdr:rowOff>
    </xdr:from>
    <xdr:to>
      <xdr:col>10</xdr:col>
      <xdr:colOff>114300</xdr:colOff>
      <xdr:row>36</xdr:row>
      <xdr:rowOff>154331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314643"/>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134332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52781</xdr:rowOff>
    </xdr:from>
    <xdr:to>
      <xdr:col>24</xdr:col>
      <xdr:colOff>114300</xdr:colOff>
      <xdr:row>36</xdr:row>
      <xdr:rowOff>154381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2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31208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03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147422</xdr:rowOff>
    </xdr:from>
    <xdr:to>
      <xdr:col>20</xdr:col>
      <xdr:colOff>38100</xdr:colOff>
      <xdr:row>36</xdr:row>
      <xdr:rowOff>77572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4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68699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40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50952</xdr:rowOff>
    </xdr:from>
    <xdr:to>
      <xdr:col>15</xdr:col>
      <xdr:colOff>101600</xdr:colOff>
      <xdr:row>36</xdr:row>
      <xdr:rowOff>152552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2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143679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1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103531</xdr:rowOff>
    </xdr:from>
    <xdr:to>
      <xdr:col>10</xdr:col>
      <xdr:colOff>165100</xdr:colOff>
      <xdr:row>37</xdr:row>
      <xdr:rowOff>33681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7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24808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68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91643</xdr:rowOff>
    </xdr:from>
    <xdr:to>
      <xdr:col>6</xdr:col>
      <xdr:colOff>38100</xdr:colOff>
      <xdr:row>37</xdr:row>
      <xdr:rowOff>21793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12920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56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17954</xdr:rowOff>
    </xdr:from>
    <xdr:to>
      <xdr:col>24</xdr:col>
      <xdr:colOff>63500</xdr:colOff>
      <xdr:row>58</xdr:row>
      <xdr:rowOff>28431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62054"/>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13291</xdr:rowOff>
    </xdr:from>
    <xdr:to>
      <xdr:col>19</xdr:col>
      <xdr:colOff>177800</xdr:colOff>
      <xdr:row>58</xdr:row>
      <xdr:rowOff>28431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57391"/>
          <a:ext cx="889000" cy="1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138270</xdr:rowOff>
    </xdr:from>
    <xdr:to>
      <xdr:col>15</xdr:col>
      <xdr:colOff>50800</xdr:colOff>
      <xdr:row>58</xdr:row>
      <xdr:rowOff>13291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10920"/>
          <a:ext cx="889000" cy="4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83471</xdr:rowOff>
    </xdr:from>
    <xdr:to>
      <xdr:col>10</xdr:col>
      <xdr:colOff>114300</xdr:colOff>
      <xdr:row>57</xdr:row>
      <xdr:rowOff>138270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170321"/>
          <a:ext cx="889000" cy="740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102381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84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138604</xdr:rowOff>
    </xdr:from>
    <xdr:to>
      <xdr:col>24</xdr:col>
      <xdr:colOff>114300</xdr:colOff>
      <xdr:row>58</xdr:row>
      <xdr:rowOff>68754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1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53531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2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149081</xdr:rowOff>
    </xdr:from>
    <xdr:to>
      <xdr:col>20</xdr:col>
      <xdr:colOff>38100</xdr:colOff>
      <xdr:row>58</xdr:row>
      <xdr:rowOff>79231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70358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14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133941</xdr:rowOff>
    </xdr:from>
    <xdr:to>
      <xdr:col>15</xdr:col>
      <xdr:colOff>101600</xdr:colOff>
      <xdr:row>58</xdr:row>
      <xdr:rowOff>64091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0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55218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9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87470</xdr:rowOff>
    </xdr:from>
    <xdr:to>
      <xdr:col>10</xdr:col>
      <xdr:colOff>165100</xdr:colOff>
      <xdr:row>58</xdr:row>
      <xdr:rowOff>17620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8747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52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32671</xdr:rowOff>
    </xdr:from>
    <xdr:to>
      <xdr:col>6</xdr:col>
      <xdr:colOff>38100</xdr:colOff>
      <xdr:row>53</xdr:row>
      <xdr:rowOff>134271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1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125398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1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48854</xdr:rowOff>
    </xdr:from>
    <xdr:to>
      <xdr:col>24</xdr:col>
      <xdr:colOff>63500</xdr:colOff>
      <xdr:row>78</xdr:row>
      <xdr:rowOff>5759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50504"/>
          <a:ext cx="838200" cy="128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143387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30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5759</xdr:rowOff>
    </xdr:from>
    <xdr:to>
      <xdr:col>19</xdr:col>
      <xdr:colOff>177800</xdr:colOff>
      <xdr:row>78</xdr:row>
      <xdr:rowOff>106617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378859"/>
          <a:ext cx="889000" cy="10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16494</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7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12653</xdr:rowOff>
    </xdr:from>
    <xdr:to>
      <xdr:col>15</xdr:col>
      <xdr:colOff>50800</xdr:colOff>
      <xdr:row>78</xdr:row>
      <xdr:rowOff>106617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85753"/>
          <a:ext cx="889000" cy="9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109808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968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12653</xdr:rowOff>
    </xdr:from>
    <xdr:to>
      <xdr:col>10</xdr:col>
      <xdr:colOff>114300</xdr:colOff>
      <xdr:row>79</xdr:row>
      <xdr:rowOff>14793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85753"/>
          <a:ext cx="889000" cy="17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32687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91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32312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23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169504</xdr:rowOff>
    </xdr:from>
    <xdr:to>
      <xdr:col>24</xdr:col>
      <xdr:colOff>114300</xdr:colOff>
      <xdr:row>77</xdr:row>
      <xdr:rowOff>99654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9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147931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7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126409</xdr:rowOff>
    </xdr:from>
    <xdr:to>
      <xdr:col>20</xdr:col>
      <xdr:colOff>38100</xdr:colOff>
      <xdr:row>78</xdr:row>
      <xdr:rowOff>56559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32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47686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420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55817</xdr:rowOff>
    </xdr:from>
    <xdr:to>
      <xdr:col>15</xdr:col>
      <xdr:colOff>101600</xdr:colOff>
      <xdr:row>78</xdr:row>
      <xdr:rowOff>157417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42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148544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521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133303</xdr:rowOff>
    </xdr:from>
    <xdr:to>
      <xdr:col>10</xdr:col>
      <xdr:colOff>165100</xdr:colOff>
      <xdr:row>78</xdr:row>
      <xdr:rowOff>63453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33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54580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42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135443</xdr:rowOff>
    </xdr:from>
    <xdr:to>
      <xdr:col>6</xdr:col>
      <xdr:colOff>38100</xdr:colOff>
      <xdr:row>79</xdr:row>
      <xdr:rowOff>65593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50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56720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601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100053</xdr:rowOff>
    </xdr:from>
    <xdr:to>
      <xdr:col>24</xdr:col>
      <xdr:colOff>63500</xdr:colOff>
      <xdr:row>98</xdr:row>
      <xdr:rowOff>104674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902153"/>
          <a:ext cx="838200" cy="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94033</xdr:rowOff>
    </xdr:from>
    <xdr:to>
      <xdr:col>19</xdr:col>
      <xdr:colOff>177800</xdr:colOff>
      <xdr:row>98</xdr:row>
      <xdr:rowOff>100053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96133"/>
          <a:ext cx="889000" cy="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79484</xdr:rowOff>
    </xdr:from>
    <xdr:to>
      <xdr:col>15</xdr:col>
      <xdr:colOff>50800</xdr:colOff>
      <xdr:row>98</xdr:row>
      <xdr:rowOff>94033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1584"/>
          <a:ext cx="889000" cy="14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79484</xdr:rowOff>
    </xdr:from>
    <xdr:to>
      <xdr:col>10</xdr:col>
      <xdr:colOff>114300</xdr:colOff>
      <xdr:row>98</xdr:row>
      <xdr:rowOff>100719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1584"/>
          <a:ext cx="889000" cy="2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117533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53874</xdr:rowOff>
    </xdr:from>
    <xdr:to>
      <xdr:col>24</xdr:col>
      <xdr:colOff>114300</xdr:colOff>
      <xdr:row>98</xdr:row>
      <xdr:rowOff>155474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49253</xdr:rowOff>
    </xdr:from>
    <xdr:to>
      <xdr:col>20</xdr:col>
      <xdr:colOff>38100</xdr:colOff>
      <xdr:row>98</xdr:row>
      <xdr:rowOff>150853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141980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43233</xdr:rowOff>
    </xdr:from>
    <xdr:to>
      <xdr:col>15</xdr:col>
      <xdr:colOff>101600</xdr:colOff>
      <xdr:row>98</xdr:row>
      <xdr:rowOff>144833</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135960</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3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28684</xdr:rowOff>
    </xdr:from>
    <xdr:to>
      <xdr:col>10</xdr:col>
      <xdr:colOff>165100</xdr:colOff>
      <xdr:row>98</xdr:row>
      <xdr:rowOff>130284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121411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49919</xdr:rowOff>
    </xdr:from>
    <xdr:to>
      <xdr:col>6</xdr:col>
      <xdr:colOff>38100</xdr:colOff>
      <xdr:row>98</xdr:row>
      <xdr:rowOff>151519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142646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30480</xdr:rowOff>
    </xdr:from>
    <xdr:to>
      <xdr:col>55</xdr:col>
      <xdr:colOff>0</xdr:colOff>
      <xdr:row>39</xdr:row>
      <xdr:rowOff>30607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17030"/>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30480</xdr:rowOff>
    </xdr:from>
    <xdr:to>
      <xdr:col>50</xdr:col>
      <xdr:colOff>114300</xdr:colOff>
      <xdr:row>39</xdr:row>
      <xdr:rowOff>30607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1703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29972</xdr:rowOff>
    </xdr:from>
    <xdr:to>
      <xdr:col>45</xdr:col>
      <xdr:colOff>177800</xdr:colOff>
      <xdr:row>39</xdr:row>
      <xdr:rowOff>30607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16522"/>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27432</xdr:rowOff>
    </xdr:from>
    <xdr:to>
      <xdr:col>41</xdr:col>
      <xdr:colOff>50800</xdr:colOff>
      <xdr:row>39</xdr:row>
      <xdr:rowOff>29972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13982"/>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151257</xdr:rowOff>
    </xdr:from>
    <xdr:to>
      <xdr:col>55</xdr:col>
      <xdr:colOff>50800</xdr:colOff>
      <xdr:row>39</xdr:row>
      <xdr:rowOff>81407</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66184</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812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151130</xdr:rowOff>
    </xdr:from>
    <xdr:to>
      <xdr:col>50</xdr:col>
      <xdr:colOff>165100</xdr:colOff>
      <xdr:row>39</xdr:row>
      <xdr:rowOff>81280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72407</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589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151257</xdr:rowOff>
    </xdr:from>
    <xdr:to>
      <xdr:col>46</xdr:col>
      <xdr:colOff>38100</xdr:colOff>
      <xdr:row>39</xdr:row>
      <xdr:rowOff>81407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6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72534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59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150622</xdr:rowOff>
    </xdr:from>
    <xdr:to>
      <xdr:col>41</xdr:col>
      <xdr:colOff>101600</xdr:colOff>
      <xdr:row>39</xdr:row>
      <xdr:rowOff>80772</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6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71899</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584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148082</xdr:rowOff>
    </xdr:from>
    <xdr:to>
      <xdr:col>36</xdr:col>
      <xdr:colOff>165100</xdr:colOff>
      <xdr:row>39</xdr:row>
      <xdr:rowOff>78232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6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69359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55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93714</xdr:rowOff>
    </xdr:from>
    <xdr:to>
      <xdr:col>55</xdr:col>
      <xdr:colOff>0</xdr:colOff>
      <xdr:row>58</xdr:row>
      <xdr:rowOff>101029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10037814"/>
          <a:ext cx="8382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93714</xdr:rowOff>
    </xdr:from>
    <xdr:to>
      <xdr:col>50</xdr:col>
      <xdr:colOff>114300</xdr:colOff>
      <xdr:row>58</xdr:row>
      <xdr:rowOff>95161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10037814"/>
          <a:ext cx="889000" cy="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95161</xdr:rowOff>
    </xdr:from>
    <xdr:to>
      <xdr:col>45</xdr:col>
      <xdr:colOff>177800</xdr:colOff>
      <xdr:row>58</xdr:row>
      <xdr:rowOff>114592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39261"/>
          <a:ext cx="889000" cy="19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114592</xdr:rowOff>
    </xdr:from>
    <xdr:to>
      <xdr:col>41</xdr:col>
      <xdr:colOff>50800</xdr:colOff>
      <xdr:row>58</xdr:row>
      <xdr:rowOff>128232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58692"/>
          <a:ext cx="889000" cy="13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50229</xdr:rowOff>
    </xdr:from>
    <xdr:to>
      <xdr:col>55</xdr:col>
      <xdr:colOff>50800</xdr:colOff>
      <xdr:row>58</xdr:row>
      <xdr:rowOff>151829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9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136606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0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42914</xdr:rowOff>
    </xdr:from>
    <xdr:to>
      <xdr:col>50</xdr:col>
      <xdr:colOff>165100</xdr:colOff>
      <xdr:row>58</xdr:row>
      <xdr:rowOff>144514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135641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79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44361</xdr:rowOff>
    </xdr:from>
    <xdr:to>
      <xdr:col>46</xdr:col>
      <xdr:colOff>38100</xdr:colOff>
      <xdr:row>58</xdr:row>
      <xdr:rowOff>145961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8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137088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08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63792</xdr:rowOff>
    </xdr:from>
    <xdr:to>
      <xdr:col>41</xdr:col>
      <xdr:colOff>101600</xdr:colOff>
      <xdr:row>58</xdr:row>
      <xdr:rowOff>165392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0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156519</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77432</xdr:rowOff>
    </xdr:from>
    <xdr:to>
      <xdr:col>36</xdr:col>
      <xdr:colOff>165100</xdr:colOff>
      <xdr:row>59</xdr:row>
      <xdr:rowOff>7582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2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170159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14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26924</xdr:rowOff>
    </xdr:from>
    <xdr:to>
      <xdr:col>55</xdr:col>
      <xdr:colOff>0</xdr:colOff>
      <xdr:row>78</xdr:row>
      <xdr:rowOff>123546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00024"/>
          <a:ext cx="838200" cy="96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157950</xdr:rowOff>
    </xdr:from>
    <xdr:to>
      <xdr:col>50</xdr:col>
      <xdr:colOff>114300</xdr:colOff>
      <xdr:row>78</xdr:row>
      <xdr:rowOff>26924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59600"/>
          <a:ext cx="889000" cy="4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157950</xdr:rowOff>
    </xdr:from>
    <xdr:to>
      <xdr:col>45</xdr:col>
      <xdr:colOff>177800</xdr:colOff>
      <xdr:row>78</xdr:row>
      <xdr:rowOff>23076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5960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98171</xdr:rowOff>
    </xdr:from>
    <xdr:to>
      <xdr:col>41</xdr:col>
      <xdr:colOff>50800</xdr:colOff>
      <xdr:row>78</xdr:row>
      <xdr:rowOff>23076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9821"/>
          <a:ext cx="889000" cy="9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72746</xdr:rowOff>
    </xdr:from>
    <xdr:to>
      <xdr:col>55</xdr:col>
      <xdr:colOff>50800</xdr:colOff>
      <xdr:row>79</xdr:row>
      <xdr:rowOff>2896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4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159123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60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147574</xdr:rowOff>
    </xdr:from>
    <xdr:to>
      <xdr:col>50</xdr:col>
      <xdr:colOff>165100</xdr:colOff>
      <xdr:row>78</xdr:row>
      <xdr:rowOff>77724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68851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4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107150</xdr:rowOff>
    </xdr:from>
    <xdr:to>
      <xdr:col>46</xdr:col>
      <xdr:colOff>38100</xdr:colOff>
      <xdr:row>78</xdr:row>
      <xdr:rowOff>37300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28427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0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143726</xdr:rowOff>
    </xdr:from>
    <xdr:to>
      <xdr:col>41</xdr:col>
      <xdr:colOff>101600</xdr:colOff>
      <xdr:row>78</xdr:row>
      <xdr:rowOff>73876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4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65003</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38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47371</xdr:rowOff>
    </xdr:from>
    <xdr:to>
      <xdr:col>36</xdr:col>
      <xdr:colOff>165100</xdr:colOff>
      <xdr:row>77</xdr:row>
      <xdr:rowOff>148971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140098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4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26448</xdr:rowOff>
    </xdr:from>
    <xdr:to>
      <xdr:col>55</xdr:col>
      <xdr:colOff>0</xdr:colOff>
      <xdr:row>98</xdr:row>
      <xdr:rowOff>48450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28548"/>
          <a:ext cx="838200" cy="2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48450</xdr:rowOff>
    </xdr:from>
    <xdr:to>
      <xdr:col>50</xdr:col>
      <xdr:colOff>114300</xdr:colOff>
      <xdr:row>98</xdr:row>
      <xdr:rowOff>89046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850550"/>
          <a:ext cx="889000" cy="40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89046</xdr:rowOff>
    </xdr:from>
    <xdr:to>
      <xdr:col>45</xdr:col>
      <xdr:colOff>177800</xdr:colOff>
      <xdr:row>98</xdr:row>
      <xdr:rowOff>111982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91146"/>
          <a:ext cx="889000" cy="22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144824</xdr:rowOff>
    </xdr:from>
    <xdr:to>
      <xdr:col>41</xdr:col>
      <xdr:colOff>50800</xdr:colOff>
      <xdr:row>98</xdr:row>
      <xdr:rowOff>111982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75474"/>
          <a:ext cx="889000" cy="1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147098</xdr:rowOff>
    </xdr:from>
    <xdr:to>
      <xdr:col>55</xdr:col>
      <xdr:colOff>50800</xdr:colOff>
      <xdr:row>98</xdr:row>
      <xdr:rowOff>77248</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7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125525</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5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169100</xdr:rowOff>
    </xdr:from>
    <xdr:to>
      <xdr:col>50</xdr:col>
      <xdr:colOff>165100</xdr:colOff>
      <xdr:row>98</xdr:row>
      <xdr:rowOff>99250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9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90377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9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38246</xdr:rowOff>
    </xdr:from>
    <xdr:to>
      <xdr:col>46</xdr:col>
      <xdr:colOff>38100</xdr:colOff>
      <xdr:row>98</xdr:row>
      <xdr:rowOff>139846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4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130973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3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61182</xdr:rowOff>
    </xdr:from>
    <xdr:to>
      <xdr:col>41</xdr:col>
      <xdr:colOff>101600</xdr:colOff>
      <xdr:row>98</xdr:row>
      <xdr:rowOff>162782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6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153909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94024</xdr:rowOff>
    </xdr:from>
    <xdr:to>
      <xdr:col>36</xdr:col>
      <xdr:colOff>165100</xdr:colOff>
      <xdr:row>98</xdr:row>
      <xdr:rowOff>24174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2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15301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1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127127</xdr:rowOff>
    </xdr:from>
    <xdr:to>
      <xdr:col>85</xdr:col>
      <xdr:colOff>127000</xdr:colOff>
      <xdr:row>38</xdr:row>
      <xdr:rowOff>12560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70777"/>
          <a:ext cx="838200" cy="5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11608</xdr:rowOff>
    </xdr:from>
    <xdr:to>
      <xdr:col>81</xdr:col>
      <xdr:colOff>50800</xdr:colOff>
      <xdr:row>38</xdr:row>
      <xdr:rowOff>12560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26708"/>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7703</xdr:rowOff>
    </xdr:from>
    <xdr:to>
      <xdr:col>76</xdr:col>
      <xdr:colOff>114300</xdr:colOff>
      <xdr:row>38</xdr:row>
      <xdr:rowOff>11608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22803"/>
          <a:ext cx="8890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7703</xdr:rowOff>
    </xdr:from>
    <xdr:to>
      <xdr:col>71</xdr:col>
      <xdr:colOff>177800</xdr:colOff>
      <xdr:row>38</xdr:row>
      <xdr:rowOff>9722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22803"/>
          <a:ext cx="889000" cy="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76327</xdr:rowOff>
    </xdr:from>
    <xdr:to>
      <xdr:col>85</xdr:col>
      <xdr:colOff>177800</xdr:colOff>
      <xdr:row>38</xdr:row>
      <xdr:rowOff>6477</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162704</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3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133210</xdr:rowOff>
    </xdr:from>
    <xdr:to>
      <xdr:col>81</xdr:col>
      <xdr:colOff>101600</xdr:colOff>
      <xdr:row>38</xdr:row>
      <xdr:rowOff>63360</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54487</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69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132258</xdr:rowOff>
    </xdr:from>
    <xdr:to>
      <xdr:col>76</xdr:col>
      <xdr:colOff>165100</xdr:colOff>
      <xdr:row>38</xdr:row>
      <xdr:rowOff>62408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7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53535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128353</xdr:rowOff>
    </xdr:from>
    <xdr:to>
      <xdr:col>72</xdr:col>
      <xdr:colOff>38100</xdr:colOff>
      <xdr:row>38</xdr:row>
      <xdr:rowOff>58503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7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49630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6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130372</xdr:rowOff>
    </xdr:from>
    <xdr:to>
      <xdr:col>67</xdr:col>
      <xdr:colOff>101600</xdr:colOff>
      <xdr:row>38</xdr:row>
      <xdr:rowOff>60522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7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51649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6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14491</xdr:rowOff>
    </xdr:from>
    <xdr:to>
      <xdr:col>85</xdr:col>
      <xdr:colOff>127000</xdr:colOff>
      <xdr:row>58</xdr:row>
      <xdr:rowOff>75324</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958591"/>
          <a:ext cx="838200" cy="60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14491</xdr:rowOff>
    </xdr:from>
    <xdr:to>
      <xdr:col>81</xdr:col>
      <xdr:colOff>50800</xdr:colOff>
      <xdr:row>58</xdr:row>
      <xdr:rowOff>52883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58591"/>
          <a:ext cx="889000" cy="38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52883</xdr:rowOff>
    </xdr:from>
    <xdr:to>
      <xdr:col>76</xdr:col>
      <xdr:colOff>114300</xdr:colOff>
      <xdr:row>58</xdr:row>
      <xdr:rowOff>100940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96983"/>
          <a:ext cx="889000" cy="48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43307</xdr:rowOff>
    </xdr:from>
    <xdr:to>
      <xdr:col>71</xdr:col>
      <xdr:colOff>177800</xdr:colOff>
      <xdr:row>58</xdr:row>
      <xdr:rowOff>100940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87407"/>
          <a:ext cx="889000" cy="5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24524</xdr:rowOff>
    </xdr:from>
    <xdr:to>
      <xdr:col>85</xdr:col>
      <xdr:colOff>177800</xdr:colOff>
      <xdr:row>58</xdr:row>
      <xdr:rowOff>126124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6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2951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47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135141</xdr:rowOff>
    </xdr:from>
    <xdr:to>
      <xdr:col>81</xdr:col>
      <xdr:colOff>101600</xdr:colOff>
      <xdr:row>58</xdr:row>
      <xdr:rowOff>65291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0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56418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0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2083</xdr:rowOff>
    </xdr:from>
    <xdr:to>
      <xdr:col>76</xdr:col>
      <xdr:colOff>165100</xdr:colOff>
      <xdr:row>58</xdr:row>
      <xdr:rowOff>103683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94810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38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50140</xdr:rowOff>
    </xdr:from>
    <xdr:to>
      <xdr:col>72</xdr:col>
      <xdr:colOff>38100</xdr:colOff>
      <xdr:row>58</xdr:row>
      <xdr:rowOff>151740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142867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8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163957</xdr:rowOff>
    </xdr:from>
    <xdr:to>
      <xdr:col>67</xdr:col>
      <xdr:colOff>101600</xdr:colOff>
      <xdr:row>58</xdr:row>
      <xdr:rowOff>94107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3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85234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2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124752</xdr:rowOff>
    </xdr:from>
    <xdr:to>
      <xdr:col>85</xdr:col>
      <xdr:colOff>127000</xdr:colOff>
      <xdr:row>96</xdr:row>
      <xdr:rowOff>124867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583952"/>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122796</xdr:rowOff>
    </xdr:from>
    <xdr:to>
      <xdr:col>81</xdr:col>
      <xdr:colOff>50800</xdr:colOff>
      <xdr:row>96</xdr:row>
      <xdr:rowOff>124752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581996"/>
          <a:ext cx="889000" cy="1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122796</xdr:rowOff>
    </xdr:from>
    <xdr:to>
      <xdr:col>76</xdr:col>
      <xdr:colOff>114300</xdr:colOff>
      <xdr:row>96</xdr:row>
      <xdr:rowOff>127457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81996"/>
          <a:ext cx="889000" cy="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127457</xdr:rowOff>
    </xdr:from>
    <xdr:to>
      <xdr:col>71</xdr:col>
      <xdr:colOff>177800</xdr:colOff>
      <xdr:row>96</xdr:row>
      <xdr:rowOff>158268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586657"/>
          <a:ext cx="889000" cy="3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74067</xdr:rowOff>
    </xdr:from>
    <xdr:to>
      <xdr:col>85</xdr:col>
      <xdr:colOff>177800</xdr:colOff>
      <xdr:row>97</xdr:row>
      <xdr:rowOff>4217</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3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52494</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73952</xdr:rowOff>
    </xdr:from>
    <xdr:to>
      <xdr:col>81</xdr:col>
      <xdr:colOff>101600</xdr:colOff>
      <xdr:row>97</xdr:row>
      <xdr:rowOff>4102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3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166679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2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71996</xdr:rowOff>
    </xdr:from>
    <xdr:to>
      <xdr:col>76</xdr:col>
      <xdr:colOff>165100</xdr:colOff>
      <xdr:row>97</xdr:row>
      <xdr:rowOff>2146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3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164723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2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76657</xdr:rowOff>
    </xdr:from>
    <xdr:to>
      <xdr:col>72</xdr:col>
      <xdr:colOff>38100</xdr:colOff>
      <xdr:row>97</xdr:row>
      <xdr:rowOff>6807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3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169384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2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107468</xdr:rowOff>
    </xdr:from>
    <xdr:to>
      <xdr:col>67</xdr:col>
      <xdr:colOff>101600</xdr:colOff>
      <xdr:row>97</xdr:row>
      <xdr:rowOff>37618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6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28745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市民活動センター整備工事があり</a:t>
          </a:r>
          <a:r>
            <a:rPr kumimoji="1" lang="ja-JP" altLang="ja-JP" sz="1100">
              <a:solidFill>
                <a:schemeClr val="dk1"/>
              </a:solidFill>
              <a:effectLst/>
              <a:latin typeface="+mn-lt"/>
              <a:ea typeface="+mn-ea"/>
              <a:cs typeface="+mn-cs"/>
            </a:rPr>
            <a:t>、総務費における住民一人当たりコストが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が、他団体と比較すると低い割合で推移している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増加した項目としては、</a:t>
          </a:r>
          <a:r>
            <a:rPr kumimoji="1" lang="ja-JP" altLang="en-US" sz="1100">
              <a:solidFill>
                <a:schemeClr val="dk1"/>
              </a:solidFill>
              <a:effectLst/>
              <a:latin typeface="+mn-lt"/>
              <a:ea typeface="+mn-ea"/>
              <a:cs typeface="+mn-cs"/>
            </a:rPr>
            <a:t>消防</a:t>
          </a:r>
          <a:r>
            <a:rPr kumimoji="1" lang="ja-JP" altLang="ja-JP" sz="1100">
              <a:solidFill>
                <a:schemeClr val="dk1"/>
              </a:solidFill>
              <a:effectLst/>
              <a:latin typeface="+mn-lt"/>
              <a:ea typeface="+mn-ea"/>
              <a:cs typeface="+mn-cs"/>
            </a:rPr>
            <a:t>費と</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費が挙げられ、とりわけ民生費においては障害福祉サービス費、子ども医療費、生活保護費、児童通所サービス費の増により、住民一人当たりコストが</a:t>
          </a:r>
          <a:r>
            <a:rPr kumimoji="1" lang="en-US" altLang="ja-JP" sz="1100">
              <a:solidFill>
                <a:schemeClr val="dk1"/>
              </a:solidFill>
              <a:effectLst/>
              <a:latin typeface="+mn-lt"/>
              <a:ea typeface="+mn-ea"/>
              <a:cs typeface="+mn-cs"/>
            </a:rPr>
            <a:t>14,037</a:t>
          </a:r>
          <a:r>
            <a:rPr kumimoji="1" lang="ja-JP" altLang="ja-JP" sz="1100">
              <a:solidFill>
                <a:schemeClr val="dk1"/>
              </a:solidFill>
              <a:effectLst/>
              <a:latin typeface="+mn-lt"/>
              <a:ea typeface="+mn-ea"/>
              <a:cs typeface="+mn-cs"/>
            </a:rPr>
            <a:t>円もの大幅増となった。</a:t>
          </a:r>
          <a:endParaRPr lang="ja-JP" altLang="ja-JP" sz="1400">
            <a:effectLst/>
          </a:endParaRPr>
        </a:p>
        <a:p>
          <a:r>
            <a:rPr kumimoji="1" lang="ja-JP" altLang="ja-JP" sz="1100">
              <a:solidFill>
                <a:schemeClr val="dk1"/>
              </a:solidFill>
              <a:effectLst/>
              <a:latin typeface="+mn-lt"/>
              <a:ea typeface="+mn-ea"/>
              <a:cs typeface="+mn-cs"/>
            </a:rPr>
            <a:t>　目的別歳出における住民一人当たりコストは、すべての費目において類似団体平均を下回っているが、類似団体内の順位が比較的高い公債費については、現状は合併特例債をはじめとした元利償還のピーク</a:t>
          </a:r>
          <a:r>
            <a:rPr kumimoji="1" lang="ja-JP" altLang="en-US" sz="1100">
              <a:solidFill>
                <a:schemeClr val="dk1"/>
              </a:solidFill>
              <a:effectLst/>
              <a:latin typeface="+mn-lt"/>
              <a:ea typeface="+mn-ea"/>
              <a:cs typeface="+mn-cs"/>
            </a:rPr>
            <a:t>を越えつつあるため</a:t>
          </a:r>
          <a:r>
            <a:rPr kumimoji="1" lang="ja-JP" altLang="ja-JP" sz="1100">
              <a:solidFill>
                <a:schemeClr val="dk1"/>
              </a:solidFill>
              <a:effectLst/>
              <a:latin typeface="+mn-lt"/>
              <a:ea typeface="+mn-ea"/>
              <a:cs typeface="+mn-cs"/>
            </a:rPr>
            <a:t>、今後は</a:t>
          </a:r>
          <a:r>
            <a:rPr kumimoji="1" lang="ja-JP" altLang="en-US" sz="1100">
              <a:solidFill>
                <a:schemeClr val="dk1"/>
              </a:solidFill>
              <a:effectLst/>
              <a:latin typeface="+mn-lt"/>
              <a:ea typeface="+mn-ea"/>
              <a:cs typeface="+mn-cs"/>
            </a:rPr>
            <a:t>減少傾向になると</a:t>
          </a:r>
          <a:r>
            <a:rPr kumimoji="1" lang="ja-JP" altLang="ja-JP" sz="1100">
              <a:solidFill>
                <a:schemeClr val="dk1"/>
              </a:solidFill>
              <a:effectLst/>
              <a:latin typeface="+mn-lt"/>
              <a:ea typeface="+mn-ea"/>
              <a:cs typeface="+mn-cs"/>
            </a:rPr>
            <a:t>見込まれる。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chemeClr val="dk1"/>
              </a:solidFill>
              <a:effectLst/>
              <a:latin typeface="+mn-lt"/>
              <a:ea typeface="+mn-ea"/>
              <a:cs typeface="+mn-cs"/>
            </a:rPr>
            <a:t>　財政調整基金残高については、主に決算剰余金の増加に伴い、基金への直接編入額が増加したこともあり、前年度から約</a:t>
          </a:r>
          <a:r>
            <a:rPr kumimoji="1" lang="en-US" altLang="ja-JP" sz="1000">
              <a:solidFill>
                <a:schemeClr val="dk1"/>
              </a:solidFill>
              <a:effectLst/>
              <a:latin typeface="+mn-lt"/>
              <a:ea typeface="+mn-ea"/>
              <a:cs typeface="+mn-cs"/>
            </a:rPr>
            <a:t>0.9</a:t>
          </a:r>
          <a:r>
            <a:rPr kumimoji="1" lang="ja-JP" altLang="ja-JP" sz="1000">
              <a:solidFill>
                <a:schemeClr val="dk1"/>
              </a:solidFill>
              <a:effectLst/>
              <a:latin typeface="+mn-lt"/>
              <a:ea typeface="+mn-ea"/>
              <a:cs typeface="+mn-cs"/>
            </a:rPr>
            <a:t>億円の</a:t>
          </a:r>
          <a:r>
            <a:rPr kumimoji="1" lang="ja-JP" altLang="en-US" sz="1000">
              <a:solidFill>
                <a:schemeClr val="dk1"/>
              </a:solidFill>
              <a:effectLst/>
              <a:latin typeface="+mn-lt"/>
              <a:ea typeface="+mn-ea"/>
              <a:cs typeface="+mn-cs"/>
            </a:rPr>
            <a:t>減</a:t>
          </a:r>
          <a:r>
            <a:rPr kumimoji="1" lang="ja-JP" altLang="ja-JP" sz="1000">
              <a:solidFill>
                <a:schemeClr val="dk1"/>
              </a:solidFill>
              <a:effectLst/>
              <a:latin typeface="+mn-lt"/>
              <a:ea typeface="+mn-ea"/>
              <a:cs typeface="+mn-cs"/>
            </a:rPr>
            <a:t>となったが、一方で標準財政規模比では</a:t>
          </a:r>
          <a:r>
            <a:rPr kumimoji="1" lang="en-US" altLang="ja-JP" sz="1000">
              <a:solidFill>
                <a:schemeClr val="dk1"/>
              </a:solidFill>
              <a:effectLst/>
              <a:latin typeface="+mn-lt"/>
              <a:ea typeface="+mn-ea"/>
              <a:cs typeface="+mn-cs"/>
            </a:rPr>
            <a:t>1.00</a:t>
          </a:r>
          <a:r>
            <a:rPr kumimoji="1" lang="ja-JP" altLang="ja-JP" sz="1000">
              <a:solidFill>
                <a:schemeClr val="dk1"/>
              </a:solidFill>
              <a:effectLst/>
              <a:latin typeface="+mn-lt"/>
              <a:ea typeface="+mn-ea"/>
              <a:cs typeface="+mn-cs"/>
            </a:rPr>
            <a:t>ポイントの減となった。</a:t>
          </a:r>
          <a:endParaRPr lang="ja-JP" altLang="ja-JP" sz="1000">
            <a:effectLst/>
          </a:endParaRPr>
        </a:p>
        <a:p>
          <a:r>
            <a:rPr kumimoji="1" lang="ja-JP" altLang="ja-JP" sz="1000">
              <a:solidFill>
                <a:schemeClr val="dk1"/>
              </a:solidFill>
              <a:effectLst/>
              <a:latin typeface="+mn-lt"/>
              <a:ea typeface="+mn-ea"/>
              <a:cs typeface="+mn-cs"/>
            </a:rPr>
            <a:t>　また、実質収支額は</a:t>
          </a:r>
          <a:r>
            <a:rPr kumimoji="1" lang="en-US" altLang="ja-JP" sz="1000">
              <a:solidFill>
                <a:schemeClr val="dk1"/>
              </a:solidFill>
              <a:effectLst/>
              <a:latin typeface="+mn-lt"/>
              <a:ea typeface="+mn-ea"/>
              <a:cs typeface="+mn-cs"/>
            </a:rPr>
            <a:t>3.26</a:t>
          </a:r>
          <a:r>
            <a:rPr kumimoji="1" lang="ja-JP" altLang="ja-JP" sz="1000">
              <a:solidFill>
                <a:schemeClr val="dk1"/>
              </a:solidFill>
              <a:effectLst/>
              <a:latin typeface="+mn-lt"/>
              <a:ea typeface="+mn-ea"/>
              <a:cs typeface="+mn-cs"/>
            </a:rPr>
            <a:t>ポイントの</a:t>
          </a:r>
          <a:r>
            <a:rPr kumimoji="1" lang="ja-JP" altLang="en-US" sz="1000">
              <a:solidFill>
                <a:schemeClr val="dk1"/>
              </a:solidFill>
              <a:effectLst/>
              <a:latin typeface="+mn-lt"/>
              <a:ea typeface="+mn-ea"/>
              <a:cs typeface="+mn-cs"/>
            </a:rPr>
            <a:t>増</a:t>
          </a:r>
          <a:r>
            <a:rPr kumimoji="1" lang="ja-JP" altLang="ja-JP" sz="1000">
              <a:solidFill>
                <a:schemeClr val="dk1"/>
              </a:solidFill>
              <a:effectLst/>
              <a:latin typeface="+mn-lt"/>
              <a:ea typeface="+mn-ea"/>
              <a:cs typeface="+mn-cs"/>
            </a:rPr>
            <a:t>で、主に</a:t>
          </a:r>
          <a:r>
            <a:rPr kumimoji="1" lang="ja-JP" altLang="en-US" sz="1000">
              <a:solidFill>
                <a:schemeClr val="dk1"/>
              </a:solidFill>
              <a:effectLst/>
              <a:latin typeface="+mn-lt"/>
              <a:ea typeface="+mn-ea"/>
              <a:cs typeface="+mn-cs"/>
            </a:rPr>
            <a:t>交付税が増となったことにより歳入が増加したことや、</a:t>
          </a:r>
          <a:r>
            <a:rPr kumimoji="1" lang="ja-JP" altLang="ja-JP" sz="1000">
              <a:solidFill>
                <a:schemeClr val="dk1"/>
              </a:solidFill>
              <a:effectLst/>
              <a:latin typeface="+mn-lt"/>
              <a:ea typeface="+mn-ea"/>
              <a:cs typeface="+mn-cs"/>
            </a:rPr>
            <a:t>交付税措置のない地方債を借りない方針を維持していることがあげられる。</a:t>
          </a:r>
          <a:endParaRPr lang="ja-JP" altLang="ja-JP" sz="1000">
            <a:effectLst/>
          </a:endParaRPr>
        </a:p>
        <a:p>
          <a:r>
            <a:rPr kumimoji="1" lang="ja-JP" altLang="ja-JP" sz="1000">
              <a:solidFill>
                <a:schemeClr val="dk1"/>
              </a:solidFill>
              <a:effectLst/>
              <a:latin typeface="+mn-lt"/>
              <a:ea typeface="+mn-ea"/>
              <a:cs typeface="+mn-cs"/>
            </a:rPr>
            <a:t>　今後も事務事業の見直しや公共施設の統廃合などの行財政改革を推進し、持続可能な行財政運営に努めていく。</a:t>
          </a:r>
          <a:endParaRPr lang="ja-JP" altLang="ja-JP" sz="10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年度も</a:t>
          </a:r>
          <a:r>
            <a:rPr kumimoji="1" lang="ja-JP" altLang="ja-JP" sz="1100">
              <a:solidFill>
                <a:schemeClr val="dk1"/>
              </a:solidFill>
              <a:effectLst/>
              <a:latin typeface="+mn-lt"/>
              <a:ea typeface="+mn-ea"/>
              <a:cs typeface="+mn-cs"/>
            </a:rPr>
            <a:t>全ての会計において黒字となった。</a:t>
          </a:r>
          <a:endParaRPr lang="ja-JP" altLang="ja-JP" sz="1400">
            <a:effectLst/>
          </a:endParaRPr>
        </a:p>
        <a:p>
          <a:r>
            <a:rPr kumimoji="1" lang="ja-JP" altLang="ja-JP" sz="1100">
              <a:solidFill>
                <a:schemeClr val="dk1"/>
              </a:solidFill>
              <a:effectLst/>
              <a:latin typeface="+mn-lt"/>
              <a:ea typeface="+mn-ea"/>
              <a:cs typeface="+mn-cs"/>
            </a:rPr>
            <a:t>　今後も、歳入欠陥が生じないよう、歳入見込を慎重に行い、健全な財政運営に努める。</a:t>
          </a:r>
          <a:endParaRPr lang="ja-JP" altLang="ja-JP" sz="1400">
            <a:effectLst/>
          </a:endParaRPr>
        </a:p>
        <a:p>
          <a:r>
            <a:rPr kumimoji="1" lang="ja-JP" altLang="ja-JP" sz="1100">
              <a:solidFill>
                <a:schemeClr val="dk1"/>
              </a:solidFill>
              <a:effectLst/>
              <a:latin typeface="+mn-lt"/>
              <a:ea typeface="+mn-ea"/>
              <a:cs typeface="+mn-cs"/>
            </a:rPr>
            <a:t>　一般会計については歳出</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を歳入の増加が上回ったことにより、</a:t>
          </a:r>
          <a:r>
            <a:rPr kumimoji="1" lang="ja-JP" altLang="ja-JP" sz="1100">
              <a:solidFill>
                <a:schemeClr val="dk1"/>
              </a:solidFill>
              <a:effectLst/>
              <a:latin typeface="+mn-lt"/>
              <a:ea typeface="+mn-ea"/>
              <a:cs typeface="+mn-cs"/>
            </a:rPr>
            <a:t>連結実質黒字額が</a:t>
          </a:r>
          <a:r>
            <a:rPr kumimoji="1" lang="ja-JP" altLang="en-US" sz="1100">
              <a:solidFill>
                <a:schemeClr val="dk1"/>
              </a:solidFill>
              <a:effectLst/>
              <a:latin typeface="+mn-lt"/>
              <a:ea typeface="+mn-ea"/>
              <a:cs typeface="+mn-cs"/>
            </a:rPr>
            <a:t>増加した。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引き続き毎年作成している財政中期試算を活用し財政の健全化に取り組んでいく。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元利償還金は前年度に比べ</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百万円減少した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は当該数値について</a:t>
          </a:r>
          <a:r>
            <a:rPr kumimoji="1" lang="ja-JP" altLang="en-US" sz="1100">
              <a:solidFill>
                <a:schemeClr val="dk1"/>
              </a:solidFill>
              <a:effectLst/>
              <a:latin typeface="+mn-lt"/>
              <a:ea typeface="+mn-ea"/>
              <a:cs typeface="+mn-cs"/>
            </a:rPr>
            <a:t>減少傾向になると</a:t>
          </a:r>
          <a:r>
            <a:rPr kumimoji="1" lang="ja-JP" altLang="ja-JP" sz="1100">
              <a:solidFill>
                <a:schemeClr val="dk1"/>
              </a:solidFill>
              <a:effectLst/>
              <a:latin typeface="+mn-lt"/>
              <a:ea typeface="+mn-ea"/>
              <a:cs typeface="+mn-cs"/>
            </a:rPr>
            <a:t>見込まれる。</a:t>
          </a:r>
          <a:endParaRPr lang="ja-JP" altLang="ja-JP" sz="1400">
            <a:effectLst/>
          </a:endParaRPr>
        </a:p>
        <a:p>
          <a:r>
            <a:rPr kumimoji="1" lang="ja-JP" altLang="ja-JP" sz="1100">
              <a:solidFill>
                <a:schemeClr val="dk1"/>
              </a:solidFill>
              <a:effectLst/>
              <a:latin typeface="+mn-lt"/>
              <a:ea typeface="+mn-ea"/>
              <a:cs typeface="+mn-cs"/>
            </a:rPr>
            <a:t>　算入公債費等</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22</a:t>
          </a:r>
          <a:r>
            <a:rPr kumimoji="1" lang="ja-JP" altLang="en-US" sz="1100">
              <a:solidFill>
                <a:schemeClr val="dk1"/>
              </a:solidFill>
              <a:effectLst/>
              <a:latin typeface="+mn-lt"/>
              <a:ea typeface="+mn-ea"/>
              <a:cs typeface="+mn-cs"/>
            </a:rPr>
            <a:t>百万円増加しており</a:t>
          </a:r>
          <a:r>
            <a:rPr kumimoji="1" lang="ja-JP" altLang="ja-JP" sz="1100">
              <a:solidFill>
                <a:schemeClr val="dk1"/>
              </a:solidFill>
              <a:effectLst/>
              <a:latin typeface="+mn-lt"/>
              <a:ea typeface="+mn-ea"/>
              <a:cs typeface="+mn-cs"/>
            </a:rPr>
            <a:t>、これも昨年同様、合併特例債償還費や臨時財政対策債償還費が高止まりしている影響が大きい。差引の結果、実質公債費比率の分子としては</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今後は、合併特例債に係る元利償還等のピーク</a:t>
          </a:r>
          <a:r>
            <a:rPr kumimoji="1" lang="ja-JP" altLang="en-US" sz="1100">
              <a:solidFill>
                <a:schemeClr val="dk1"/>
              </a:solidFill>
              <a:effectLst/>
              <a:latin typeface="+mn-lt"/>
              <a:ea typeface="+mn-ea"/>
              <a:cs typeface="+mn-cs"/>
            </a:rPr>
            <a:t>を越えたため</a:t>
          </a:r>
          <a:r>
            <a:rPr kumimoji="1" lang="ja-JP" altLang="ja-JP" sz="1100">
              <a:solidFill>
                <a:schemeClr val="dk1"/>
              </a:solidFill>
              <a:effectLst/>
              <a:latin typeface="+mn-lt"/>
              <a:ea typeface="+mn-ea"/>
              <a:cs typeface="+mn-cs"/>
            </a:rPr>
            <a:t>、実質公債費比率は徐々に下降していく見込みである。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愛知県北名古屋市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一般会計等に係る地方債の現在高が、前年度に比べ</a:t>
          </a:r>
          <a:r>
            <a:rPr kumimoji="1" lang="en-US" altLang="ja-JP" sz="1100">
              <a:solidFill>
                <a:schemeClr val="dk1"/>
              </a:solidFill>
              <a:effectLst/>
              <a:latin typeface="+mn-lt"/>
              <a:ea typeface="+mn-ea"/>
              <a:cs typeface="+mn-cs"/>
            </a:rPr>
            <a:t>2,004</a:t>
          </a:r>
          <a:r>
            <a:rPr kumimoji="1" lang="ja-JP" altLang="ja-JP" sz="1100">
              <a:solidFill>
                <a:schemeClr val="dk1"/>
              </a:solidFill>
              <a:effectLst/>
              <a:latin typeface="+mn-lt"/>
              <a:ea typeface="+mn-ea"/>
              <a:cs typeface="+mn-cs"/>
            </a:rPr>
            <a:t>百万円と大きく減少したことが要因となって、分子全体では</a:t>
          </a:r>
          <a:r>
            <a:rPr kumimoji="1" lang="en-US" altLang="ja-JP" sz="1100">
              <a:solidFill>
                <a:schemeClr val="dk1"/>
              </a:solidFill>
              <a:effectLst/>
              <a:latin typeface="+mn-lt"/>
              <a:ea typeface="+mn-ea"/>
              <a:cs typeface="+mn-cs"/>
            </a:rPr>
            <a:t>2,175</a:t>
          </a:r>
          <a:r>
            <a:rPr kumimoji="1" lang="ja-JP" altLang="ja-JP" sz="1100">
              <a:solidFill>
                <a:schemeClr val="dk1"/>
              </a:solidFill>
              <a:effectLst/>
              <a:latin typeface="+mn-lt"/>
              <a:ea typeface="+mn-ea"/>
              <a:cs typeface="+mn-cs"/>
            </a:rPr>
            <a:t>百万円の減少となった。</a:t>
          </a:r>
          <a:endParaRPr lang="ja-JP" altLang="ja-JP" sz="1400">
            <a:effectLst/>
          </a:endParaRPr>
        </a:p>
        <a:p>
          <a:r>
            <a:rPr kumimoji="1" lang="ja-JP" altLang="ja-JP" sz="1100">
              <a:solidFill>
                <a:schemeClr val="dk1"/>
              </a:solidFill>
              <a:effectLst/>
              <a:latin typeface="+mn-lt"/>
              <a:ea typeface="+mn-ea"/>
              <a:cs typeface="+mn-cs"/>
            </a:rPr>
            <a:t>　その一方で、充当可能財源等については今後もある程度の横ばいが見込まれるが、本市では充当可能基金のバランスが取れておらず、特に財政調整基金の変動が大きいため、年度間の影響率にはばらつきがある状況が続いている（</a:t>
          </a:r>
          <a:r>
            <a:rPr kumimoji="1" lang="en-US" altLang="ja-JP" sz="1100">
              <a:solidFill>
                <a:schemeClr val="dk1"/>
              </a:solidFill>
              <a:effectLst/>
              <a:latin typeface="+mn-lt"/>
              <a:ea typeface="+mn-ea"/>
              <a:cs typeface="+mn-cs"/>
            </a:rPr>
            <a:t>R5</a:t>
          </a:r>
          <a:r>
            <a:rPr kumimoji="1" lang="ja-JP" altLang="ja-JP" sz="1100" baseline="0">
              <a:solidFill>
                <a:schemeClr val="dk1"/>
              </a:solidFill>
              <a:effectLst/>
              <a:latin typeface="+mn-lt"/>
              <a:ea typeface="+mn-ea"/>
              <a:cs typeface="+mn-cs"/>
            </a:rPr>
            <a:t> </a:t>
          </a:r>
          <a:r>
            <a:rPr kumimoji="1" lang="en-US" altLang="ja-JP" sz="1100">
              <a:solidFill>
                <a:schemeClr val="dk1"/>
              </a:solidFill>
              <a:effectLst/>
              <a:latin typeface="+mn-lt"/>
              <a:ea typeface="+mn-ea"/>
              <a:cs typeface="+mn-cs"/>
            </a:rPr>
            <a:t>3,028</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 2,940</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現在、本市では財政中期試算の中で、財政調整基金について、当初予算の編成後の残高が、標準財政規模の少なくとも</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割（約</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億円）は確保することが望ましいとしていることから、今後も基金の取崩に依存しない財政基盤を目指し、将来負担比率の改善を進めていく。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愛知県北名古屋市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a:t>
          </a:r>
          <a:r>
            <a:rPr kumimoji="1" lang="en-US" altLang="ja-JP" sz="1100">
              <a:solidFill>
                <a:schemeClr val="dk1"/>
              </a:solidFill>
              <a:effectLst/>
              <a:latin typeface="+mn-lt"/>
              <a:ea typeface="+mn-ea"/>
              <a:cs typeface="+mn-cs"/>
            </a:rPr>
            <a:t>7,030</a:t>
          </a:r>
          <a:r>
            <a:rPr kumimoji="1" lang="ja-JP" altLang="ja-JP" sz="1100">
              <a:solidFill>
                <a:schemeClr val="dk1"/>
              </a:solidFill>
              <a:effectLst/>
              <a:latin typeface="+mn-lt"/>
              <a:ea typeface="+mn-ea"/>
              <a:cs typeface="+mn-cs"/>
            </a:rPr>
            <a:t>百万円となっており、前年度から</a:t>
          </a:r>
          <a:r>
            <a:rPr kumimoji="1" lang="en-US" altLang="ja-JP" sz="1100">
              <a:solidFill>
                <a:schemeClr val="dk1"/>
              </a:solidFill>
              <a:effectLst/>
              <a:latin typeface="+mn-lt"/>
              <a:ea typeface="+mn-ea"/>
              <a:cs typeface="+mn-cs"/>
            </a:rPr>
            <a:t>460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している。これは、財政調整基金で</a:t>
          </a:r>
          <a:r>
            <a:rPr kumimoji="1" lang="en-US" altLang="ja-JP" sz="1100">
              <a:solidFill>
                <a:schemeClr val="dk1"/>
              </a:solidFill>
              <a:effectLst/>
              <a:latin typeface="+mn-lt"/>
              <a:ea typeface="+mn-ea"/>
              <a:cs typeface="+mn-cs"/>
            </a:rPr>
            <a:t>88</a:t>
          </a:r>
          <a:r>
            <a:rPr kumimoji="1" lang="ja-JP" altLang="ja-JP" sz="1100">
              <a:solidFill>
                <a:schemeClr val="dk1"/>
              </a:solidFill>
              <a:effectLst/>
              <a:latin typeface="+mn-lt"/>
              <a:ea typeface="+mn-ea"/>
              <a:cs typeface="+mn-cs"/>
            </a:rPr>
            <a:t>百万円、減債基金で</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百万円、特定目的基金のうち公共施設建設整備基金で</a:t>
          </a:r>
          <a:r>
            <a:rPr kumimoji="1" lang="en-US" altLang="ja-JP" sz="1100">
              <a:solidFill>
                <a:schemeClr val="dk1"/>
              </a:solidFill>
              <a:effectLst/>
              <a:latin typeface="+mn-lt"/>
              <a:ea typeface="+mn-ea"/>
              <a:cs typeface="+mn-cs"/>
            </a:rPr>
            <a:t>209</a:t>
          </a:r>
          <a:r>
            <a:rPr kumimoji="1" lang="ja-JP" altLang="ja-JP" sz="1100">
              <a:solidFill>
                <a:schemeClr val="dk1"/>
              </a:solidFill>
              <a:effectLst/>
              <a:latin typeface="+mn-lt"/>
              <a:ea typeface="+mn-ea"/>
              <a:cs typeface="+mn-cs"/>
            </a:rPr>
            <a:t>百万円、それぞれ</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となったことが主な要因である。</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年度に基金積立・運用のルールを創設し、決算剰余金については、実質収支額の</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を財政調整基金へ直接編入することを可能とした。また、公共施設建設整備基金については実質収支額の</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以内を翌年度予算で積立、減債基金についてはなお残額がある場合に積立を行うこととしている。</a:t>
          </a:r>
          <a:endParaRPr lang="ja-JP" altLang="ja-JP" sz="1400">
            <a:effectLst/>
          </a:endParaRPr>
        </a:p>
        <a:p>
          <a:r>
            <a:rPr kumimoji="1" lang="ja-JP" altLang="ja-JP" sz="1100">
              <a:solidFill>
                <a:schemeClr val="dk1"/>
              </a:solidFill>
              <a:effectLst/>
              <a:latin typeface="+mn-lt"/>
              <a:ea typeface="+mn-ea"/>
              <a:cs typeface="+mn-cs"/>
            </a:rPr>
            <a:t>　現状においても本市は財政調整基金の取崩に依存した当初予算編成が続いており、年度間の財政調整基金残高が安定していない状況である。このため、持続可能な財政運営への取組として、引き続き事務事業の見直し、公共施設の統廃合、借地のあり方検討などを行い、当初予算編成時に財政調整基金の取崩に依存しない体制を構築していく。</a:t>
          </a:r>
          <a:endParaRPr lang="ja-JP" altLang="ja-JP" sz="14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まちづくり振興基金：市民の連携の強化及び地域振興を図るための資金に充てる。</a:t>
          </a:r>
          <a:endParaRPr lang="ja-JP" altLang="ja-JP" sz="1400">
            <a:effectLst/>
          </a:endParaRPr>
        </a:p>
        <a:p>
          <a:r>
            <a:rPr kumimoji="1" lang="ja-JP" altLang="ja-JP" sz="1100">
              <a:solidFill>
                <a:schemeClr val="dk1"/>
              </a:solidFill>
              <a:effectLst/>
              <a:latin typeface="+mn-lt"/>
              <a:ea typeface="+mn-ea"/>
              <a:cs typeface="+mn-cs"/>
            </a:rPr>
            <a:t>　公共施設建設整備基金：公共施設の用地取得、建設、大規模改修及び除却の資金に充てる。</a:t>
          </a:r>
          <a:endParaRPr lang="ja-JP" altLang="ja-JP" sz="1400">
            <a:effectLst/>
          </a:endParaRPr>
        </a:p>
        <a:p>
          <a:r>
            <a:rPr kumimoji="1" lang="ja-JP" altLang="ja-JP" sz="1100">
              <a:solidFill>
                <a:schemeClr val="dk1"/>
              </a:solidFill>
              <a:effectLst/>
              <a:latin typeface="+mn-lt"/>
              <a:ea typeface="+mn-ea"/>
              <a:cs typeface="+mn-cs"/>
            </a:rPr>
            <a:t>　都市計画事業基金：都市計画事業の資金に充てる。</a:t>
          </a:r>
          <a:endParaRPr lang="ja-JP" altLang="ja-JP" sz="1400">
            <a:effectLst/>
          </a:endParaRPr>
        </a:p>
        <a:p>
          <a:r>
            <a:rPr kumimoji="1" lang="ja-JP" altLang="ja-JP" sz="1100">
              <a:solidFill>
                <a:schemeClr val="dk1"/>
              </a:solidFill>
              <a:effectLst/>
              <a:latin typeface="+mn-lt"/>
              <a:ea typeface="+mn-ea"/>
              <a:cs typeface="+mn-cs"/>
            </a:rPr>
            <a:t>　ふるさと応援基金：寄附金収入を適正に管理し、安全・安心に暮らせるまちづくりの資金に充てる。　</a:t>
          </a:r>
          <a:endParaRPr lang="ja-JP" altLang="ja-JP" sz="1400">
            <a:effectLst/>
          </a:endParaRPr>
        </a:p>
        <a:p>
          <a:r>
            <a:rPr kumimoji="1" lang="ja-JP" altLang="ja-JP" sz="1100">
              <a:solidFill>
                <a:schemeClr val="dk1"/>
              </a:solidFill>
              <a:effectLst/>
              <a:latin typeface="+mn-lt"/>
              <a:ea typeface="+mn-ea"/>
              <a:cs typeface="+mn-cs"/>
            </a:rPr>
            <a:t>　駅及び駅周辺整備事業基金：駅及び駅周辺整備事業に充てる。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まちづくり振興基金：</a:t>
          </a:r>
          <a:r>
            <a:rPr kumimoji="1" lang="ja-JP" altLang="en-US" sz="1100">
              <a:solidFill>
                <a:schemeClr val="dk1"/>
              </a:solidFill>
              <a:effectLst/>
              <a:latin typeface="+mn-lt"/>
              <a:ea typeface="+mn-ea"/>
              <a:cs typeface="+mn-cs"/>
            </a:rPr>
            <a:t>市民活動センター運営費に充当したことによる減</a:t>
          </a:r>
          <a:endParaRPr lang="ja-JP" altLang="ja-JP" sz="1400">
            <a:effectLst/>
          </a:endParaRPr>
        </a:p>
        <a:p>
          <a:r>
            <a:rPr kumimoji="1" lang="ja-JP" altLang="ja-JP" sz="1100">
              <a:solidFill>
                <a:schemeClr val="dk1"/>
              </a:solidFill>
              <a:effectLst/>
              <a:latin typeface="+mn-lt"/>
              <a:ea typeface="+mn-ea"/>
              <a:cs typeface="+mn-cs"/>
            </a:rPr>
            <a:t>　公共施設建設整備基金：</a:t>
          </a:r>
          <a:r>
            <a:rPr kumimoji="1" lang="ja-JP" altLang="en-US" sz="1100">
              <a:solidFill>
                <a:schemeClr val="dk1"/>
              </a:solidFill>
              <a:effectLst/>
              <a:latin typeface="+mn-lt"/>
              <a:ea typeface="+mn-ea"/>
              <a:cs typeface="+mn-cs"/>
            </a:rPr>
            <a:t>東庁舎分館、旧ひまわり西園及び訓パラ中学校解体費に充当したことによる減</a:t>
          </a:r>
          <a:endParaRPr lang="ja-JP" altLang="ja-JP" sz="1400">
            <a:effectLst/>
          </a:endParaRPr>
        </a:p>
        <a:p>
          <a:r>
            <a:rPr kumimoji="1" lang="ja-JP" altLang="ja-JP" sz="1100">
              <a:solidFill>
                <a:schemeClr val="dk1"/>
              </a:solidFill>
              <a:effectLst/>
              <a:latin typeface="+mn-lt"/>
              <a:ea typeface="+mn-ea"/>
              <a:cs typeface="+mn-cs"/>
            </a:rPr>
            <a:t>　都市計画事業基金：当初の取崩しによる減と令和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年度都市計画事業の執行残に係る積立による増との通算による減</a:t>
          </a:r>
          <a:endParaRPr lang="ja-JP" altLang="ja-JP" sz="1400">
            <a:effectLst/>
          </a:endParaRPr>
        </a:p>
        <a:p>
          <a:r>
            <a:rPr kumimoji="1" lang="ja-JP" altLang="ja-JP" sz="1100">
              <a:solidFill>
                <a:schemeClr val="dk1"/>
              </a:solidFill>
              <a:effectLst/>
              <a:latin typeface="+mn-lt"/>
              <a:ea typeface="+mn-ea"/>
              <a:cs typeface="+mn-cs"/>
            </a:rPr>
            <a:t>　ふるさと応援基金：ふるさと納税額の増</a:t>
          </a:r>
          <a:endParaRPr lang="ja-JP" altLang="ja-JP" sz="1400">
            <a:effectLst/>
          </a:endParaRPr>
        </a:p>
        <a:p>
          <a:r>
            <a:rPr kumimoji="1" lang="ja-JP" altLang="ja-JP" sz="1100">
              <a:solidFill>
                <a:schemeClr val="dk1"/>
              </a:solidFill>
              <a:effectLst/>
              <a:latin typeface="+mn-lt"/>
              <a:ea typeface="+mn-ea"/>
              <a:cs typeface="+mn-cs"/>
            </a:rPr>
            <a:t>　駅及び駅周辺整備事業基金：</a:t>
          </a:r>
          <a:r>
            <a:rPr kumimoji="1" lang="ja-JP" altLang="en-US" sz="1100">
              <a:solidFill>
                <a:schemeClr val="dk1"/>
              </a:solidFill>
              <a:effectLst/>
              <a:latin typeface="+mn-lt"/>
              <a:ea typeface="+mn-ea"/>
              <a:cs typeface="+mn-cs"/>
            </a:rPr>
            <a:t>利子の積立による増</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まちづくり振興基金については、</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市民活動センターに対し活用していく予定である。</a:t>
          </a:r>
          <a:endParaRPr lang="ja-JP" altLang="ja-JP" sz="1400">
            <a:effectLst/>
          </a:endParaRPr>
        </a:p>
        <a:p>
          <a:r>
            <a:rPr kumimoji="1" lang="ja-JP" altLang="ja-JP" sz="1100">
              <a:solidFill>
                <a:schemeClr val="dk1"/>
              </a:solidFill>
              <a:effectLst/>
              <a:latin typeface="+mn-lt"/>
              <a:ea typeface="+mn-ea"/>
              <a:cs typeface="+mn-cs"/>
            </a:rPr>
            <a:t>　公共施設建設整備基金については、実質収支額の</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以内を翌年度予算で積み立てることをルール化している。</a:t>
          </a:r>
          <a:endParaRPr lang="ja-JP" altLang="ja-JP" sz="1400">
            <a:effectLst/>
          </a:endParaRPr>
        </a:p>
        <a:p>
          <a:r>
            <a:rPr kumimoji="1" lang="ja-JP" altLang="ja-JP" sz="1100">
              <a:solidFill>
                <a:schemeClr val="dk1"/>
              </a:solidFill>
              <a:effectLst/>
              <a:latin typeface="+mn-lt"/>
              <a:ea typeface="+mn-ea"/>
              <a:cs typeface="+mn-cs"/>
            </a:rPr>
            <a:t>　その他特定目的基金については、設立目的に沿った活用を図るため、基金によっては年度内に取崩を行わないものもある。</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決算剰余金に係る直接編入分は昨年度より</a:t>
          </a:r>
          <a:r>
            <a:rPr kumimoji="1" lang="en-US" altLang="ja-JP" sz="1100">
              <a:solidFill>
                <a:schemeClr val="dk1"/>
              </a:solidFill>
              <a:effectLst/>
              <a:latin typeface="+mn-lt"/>
              <a:ea typeface="+mn-ea"/>
              <a:cs typeface="+mn-cs"/>
            </a:rPr>
            <a:t>155</a:t>
          </a:r>
          <a:r>
            <a:rPr kumimoji="1" lang="ja-JP" altLang="ja-JP" sz="1100">
              <a:solidFill>
                <a:schemeClr val="dk1"/>
              </a:solidFill>
              <a:effectLst/>
              <a:latin typeface="+mn-lt"/>
              <a:ea typeface="+mn-ea"/>
              <a:cs typeface="+mn-cs"/>
            </a:rPr>
            <a:t>百万円減り、</a:t>
          </a:r>
          <a:r>
            <a:rPr kumimoji="1" lang="en-US" altLang="ja-JP" sz="1100">
              <a:solidFill>
                <a:schemeClr val="dk1"/>
              </a:solidFill>
              <a:effectLst/>
              <a:latin typeface="+mn-lt"/>
              <a:ea typeface="+mn-ea"/>
              <a:cs typeface="+mn-cs"/>
            </a:rPr>
            <a:t>437</a:t>
          </a:r>
          <a:r>
            <a:rPr kumimoji="1" lang="ja-JP" altLang="ja-JP" sz="1100">
              <a:solidFill>
                <a:schemeClr val="dk1"/>
              </a:solidFill>
              <a:effectLst/>
              <a:latin typeface="+mn-lt"/>
              <a:ea typeface="+mn-ea"/>
              <a:cs typeface="+mn-cs"/>
            </a:rPr>
            <a:t>百万円となった。年度内の各種事業に係る増額補正予算対応により、</a:t>
          </a:r>
          <a:r>
            <a:rPr kumimoji="1" lang="en-US" altLang="ja-JP" sz="1100">
              <a:solidFill>
                <a:schemeClr val="dk1"/>
              </a:solidFill>
              <a:effectLst/>
              <a:latin typeface="+mn-lt"/>
              <a:ea typeface="+mn-ea"/>
              <a:cs typeface="+mn-cs"/>
            </a:rPr>
            <a:t>528</a:t>
          </a:r>
          <a:r>
            <a:rPr kumimoji="1" lang="ja-JP" altLang="ja-JP" sz="1100">
              <a:solidFill>
                <a:schemeClr val="dk1"/>
              </a:solidFill>
              <a:effectLst/>
              <a:latin typeface="+mn-lt"/>
              <a:ea typeface="+mn-ea"/>
              <a:cs typeface="+mn-cs"/>
            </a:rPr>
            <a:t>百万円の取崩が発生し、通算の結果、年度末現在高は</a:t>
          </a:r>
          <a:r>
            <a:rPr kumimoji="1" lang="en-US" altLang="ja-JP" sz="1100">
              <a:solidFill>
                <a:schemeClr val="dk1"/>
              </a:solidFill>
              <a:effectLst/>
              <a:latin typeface="+mn-lt"/>
              <a:ea typeface="+mn-ea"/>
              <a:cs typeface="+mn-cs"/>
            </a:rPr>
            <a:t>88</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「財政中期試算」では、当初予算編成時における財政調整基金の現在高について標準財政規模の</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割以上を確保するとしており、それは達成できているものの、今後も基金の取崩に依存しない財政基盤の構築を目指し取り組んでいく。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償還財源として一部活用をした一方で、決算剰余金に係る直接編入額が発生</a:t>
          </a:r>
          <a:r>
            <a:rPr kumimoji="1" lang="ja-JP" altLang="en-US" sz="1100">
              <a:solidFill>
                <a:schemeClr val="dk1"/>
              </a:solidFill>
              <a:effectLst/>
              <a:latin typeface="+mn-lt"/>
              <a:ea typeface="+mn-ea"/>
              <a:cs typeface="+mn-cs"/>
            </a:rPr>
            <a:t>しなかったため</a:t>
          </a:r>
          <a:r>
            <a:rPr kumimoji="1" lang="ja-JP" altLang="ja-JP" sz="1100">
              <a:solidFill>
                <a:schemeClr val="dk1"/>
              </a:solidFill>
              <a:effectLst/>
              <a:latin typeface="+mn-lt"/>
              <a:ea typeface="+mn-ea"/>
              <a:cs typeface="+mn-cs"/>
            </a:rPr>
            <a:t>、年度末現在高は</a:t>
          </a:r>
          <a:r>
            <a:rPr kumimoji="1" lang="en-US" altLang="ja-JP" sz="1100">
              <a:solidFill>
                <a:schemeClr val="dk1"/>
              </a:solidFill>
              <a:effectLst/>
              <a:latin typeface="+mn-lt"/>
              <a:ea typeface="+mn-ea"/>
              <a:cs typeface="+mn-cs"/>
            </a:rPr>
            <a:t>92</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下記のとおり基金処分のルールを定めている。</a:t>
          </a:r>
          <a:endParaRPr lang="ja-JP" altLang="ja-JP" sz="1400">
            <a:effectLst/>
          </a:endParaRPr>
        </a:p>
        <a:p>
          <a:r>
            <a:rPr kumimoji="1" lang="ja-JP" altLang="ja-JP" sz="1100">
              <a:solidFill>
                <a:schemeClr val="dk1"/>
              </a:solidFill>
              <a:effectLst/>
              <a:latin typeface="+mn-lt"/>
              <a:ea typeface="+mn-ea"/>
              <a:cs typeface="+mn-cs"/>
            </a:rPr>
            <a:t>　・経済事情の変動等により市債の償還の財源が不足する場合において市債の償還の財源に充てるとき。</a:t>
          </a:r>
          <a:endParaRPr lang="ja-JP" altLang="ja-JP" sz="1400">
            <a:effectLst/>
          </a:endParaRPr>
        </a:p>
        <a:p>
          <a:r>
            <a:rPr kumimoji="1" lang="ja-JP" altLang="ja-JP" sz="1100">
              <a:solidFill>
                <a:schemeClr val="dk1"/>
              </a:solidFill>
              <a:effectLst/>
              <a:latin typeface="+mn-lt"/>
              <a:ea typeface="+mn-ea"/>
              <a:cs typeface="+mn-cs"/>
            </a:rPr>
            <a:t>　・償還期限を繰り上げて行う等、市債の償還額が他の年度に比して多額となる年度において、その償還財源に充てるとき。</a:t>
          </a:r>
          <a:endParaRPr lang="ja-JP" altLang="ja-JP" sz="1400">
            <a:effectLst/>
          </a:endParaRPr>
        </a:p>
        <a:p>
          <a:r>
            <a:rPr kumimoji="1" lang="ja-JP" altLang="ja-JP" sz="1100">
              <a:solidFill>
                <a:schemeClr val="dk1"/>
              </a:solidFill>
              <a:effectLst/>
              <a:latin typeface="+mn-lt"/>
              <a:ea typeface="+mn-ea"/>
              <a:cs typeface="+mn-cs"/>
            </a:rPr>
            <a:t>　・特定の市債の償還のために積み立てた資金をもって当該市債の償還財源に充てるとき。</a:t>
          </a:r>
          <a:endParaRPr lang="ja-JP" altLang="ja-JP" sz="1400">
            <a:effectLst/>
          </a:endParaRPr>
        </a:p>
        <a:p>
          <a:r>
            <a:rPr kumimoji="1" lang="ja-JP" altLang="ja-JP" sz="1100">
              <a:solidFill>
                <a:schemeClr val="dk1"/>
              </a:solidFill>
              <a:effectLst/>
              <a:latin typeface="+mn-lt"/>
              <a:ea typeface="+mn-ea"/>
              <a:cs typeface="+mn-cs"/>
            </a:rPr>
            <a:t>　創設の要因となった臨時財政対策債償還基金費分については、毎年</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百万円を取り崩し、</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年間で臨時財政対策債の償還財源に充てるものとしている。</a:t>
          </a:r>
          <a:endParaRPr lang="ja-JP" altLang="ja-JP" sz="1400">
            <a:effectLst/>
          </a:endParaRPr>
        </a:p>
        <a:p>
          <a:r>
            <a:rPr kumimoji="1" lang="ja-JP" altLang="ja-JP" sz="1100">
              <a:solidFill>
                <a:schemeClr val="dk1"/>
              </a:solidFill>
              <a:effectLst/>
              <a:latin typeface="+mn-lt"/>
              <a:ea typeface="+mn-ea"/>
              <a:cs typeface="+mn-cs"/>
            </a:rPr>
            <a:t>　また、決算剰余金から歳入予算計上した繰越金、財政調整基金直接編入分、公共施設建設準備基金への積立分を差し引いた残額を減債基金へ積み立て、上記ルールに従って処分していく。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8B75FA5-1746-4D44-A2C6-A0631CF8F3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0BD2AFE-D2BE-4C61-BF2A-0A00F3EDC1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DC6B089B-51C5-4BB1-A552-0DF4394FB55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E0144E22-1944-4D37-990D-4BAA01AF28A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7CB481F8-B36C-4388-A0D6-F34143E7E91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4BB398E1-4D52-478C-BE3D-35FBC717678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15F3DA9B-58C3-48B7-9B61-536DEFAAF04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2F7D9B09-07E2-4B9B-99C2-159C4380F23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61BB63AE-03D3-4997-B3BA-F4637D07593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B0DBB333-3D4A-46D7-A16D-A8CD708265B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99300F9E-A9AC-41D7-AB23-D72D95E217D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5C69546E-4B8D-43FC-80CD-2689F46DA8D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87753B00-1FE2-4201-BA81-20E9EF6EBFC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5161C2CC-D4EC-4A69-8F87-DB47410D0A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8AF94401-2052-4B00-B76E-BF0EA27EAAA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41FBC1E2-EDA6-49E7-9A7A-FAE1F92BC1A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F43F204-B273-4B7E-88D3-B24DF9C768D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D2A11CC-3837-4783-8A6F-11F4D22D095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63369805-E7AB-4BC2-94F0-74054E58224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C464507-AD1D-48E0-A66C-B4542F091CD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A3169F80-A47B-4382-8575-23705CC4FF8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7D626B93-66A0-43F8-8FDC-5B127A61067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CEE7EFBB-B9FE-4DA0-B582-F5A17B4458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26149BE5-BF5B-4EC9-A3BD-B39D46C42D4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EA655532-6E77-4F54-8838-1AAAA70628F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E4744F0E-C931-441E-9495-2F8FD1C43E0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77625C26-B07C-4EBC-91E8-2E67273BEF1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AA98CCBC-71FD-4E0B-99E1-E7B5D41BEAF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EC4FDF2-5868-4A27-B403-BF1CC669683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62A1A72B-FAF9-480C-82D4-083D253B527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9D80BD3-0D13-4B59-9F26-8D954E3265C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83CEE3E5-585A-494A-90F8-8188BCF4BFC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1CC5B18-59A1-40C3-B244-80A71B4CF314}"/>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A314D030-351A-45EF-8D63-ECB62ABA87E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4F949E4-FE69-41D0-A324-95EAFD93CA0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CF5257C1-F2A7-4C7A-90D6-0234E411865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B55E57F0-5130-4D97-B928-C5D6CA54D41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98F0428F-3286-4344-AEE2-A7D6ACE4EF75}"/>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834BDF93-6B1D-4D0A-BC6F-CE4AE0083EA5}"/>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59BE5DD4-24F0-48CC-969B-E4C3C4F1F09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7BD2B9D5-8473-4675-A8DB-B9DAE40200C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4CB13BEF-3CA3-4B48-8840-6B561D2FE03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42722676-3AA2-4258-91D9-E14912C2B7C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31D041E8-6520-46B0-B2AF-21A1699D48C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2D1A46A3-0E2E-4BAA-BDD2-2D3DD9828F2C}"/>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9EBFF6B2-956B-4B45-8ECE-F85FE6B0981D}"/>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46429798-AF48-486F-8600-1B58314319C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5F374B4C-981E-4F25-BB6F-92FAA4A60D5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67276948-75CE-4682-B43D-E7BAC955FA9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9308DCDF-80FE-4A2F-AA2B-E1CAEE5DC06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4B405C53-838D-497E-B802-90EA9998517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有形固定資産減価償却率は類似団体内平均値よりやや低い水準にあるが、これは過去に給食センターの統廃合や、西庁舎分館を取り壊し免震機能を備えた防災拠点に更新したことが主な要因である。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　近年は指標が上昇傾向にあり、</a:t>
          </a:r>
          <a:r>
            <a:rPr kumimoji="1" lang="en-US"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60</a:t>
          </a:r>
          <a:r>
            <a:rPr kumimoji="1" lang="ja-JP" altLang="ja-JP" sz="1100" baseline="0">
              <a:solidFill>
                <a:schemeClr val="dk1"/>
              </a:solidFill>
              <a:effectLst/>
              <a:latin typeface="ＭＳ Ｐゴシック" panose="020B0600070205080204" pitchFamily="50" charset="-128"/>
              <a:ea typeface="ＭＳ Ｐゴシック" panose="020B0600070205080204" pitchFamily="50" charset="-128"/>
              <a:cs typeface="+mn-cs"/>
            </a:rPr>
            <a:t>％を超過している状況である。耐用年数を超過している施設も複数あることから、引き続き施設の適切な改修や統廃合について検討・推進していく必要がある。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1808681B-1CE0-4AB6-BDF5-23DA83FBC5C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B97E55F0-0339-4E3A-BAFF-3A480998FEB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031633B1-CFB1-40CA-BB7E-91C57625BFB8}"/>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C62F2EA4-1847-45D3-86F4-7C0590DAA64E}"/>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2B048DCD-AD51-4238-896F-B7CA508F2BA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865164C0-539C-402D-B766-A155314AFCD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C2A4E1A1-22A1-46B5-96FF-946F9244DC84}"/>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E5066F0C-0836-4041-B632-7B20FD17134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994BD488-82F6-4894-B25E-9EA18D37C75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BFD0F19D-9B9B-48D0-85A9-49EAE659608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8727F7FA-2D3D-4CF0-BF18-C6B016BF92B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88C0C6F3-C9ED-465F-B2B3-2F6F00D0807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96C2F56B-4C8E-4A99-B704-3E9B1B98A66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13372C5C-2247-472C-B646-41F7F15AFE9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FD97B303-ABBF-46C7-A1B0-9715D17EEDD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E42715D9-7572-400C-AA3F-9D9EC411E2E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9" name="直線コネクタ 68">
          <a:extLst>
            <a:ext uri="{FF2B5EF4-FFF2-40B4-BE49-F238E27FC236}">
              <a16:creationId xmlns:a16="http://schemas.microsoft.com/office/drawing/2014/main" id="{E654EADE-B3EF-49DF-B57B-2EA5D40D86D0}"/>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0" name="有形固定資産減価償却率最小値テキスト">
          <a:extLst>
            <a:ext uri="{FF2B5EF4-FFF2-40B4-BE49-F238E27FC236}">
              <a16:creationId xmlns:a16="http://schemas.microsoft.com/office/drawing/2014/main" id="{B4951327-7F9D-401D-8C46-E8B2F3DDCDBA}"/>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1" name="直線コネクタ 70">
          <a:extLst>
            <a:ext uri="{FF2B5EF4-FFF2-40B4-BE49-F238E27FC236}">
              <a16:creationId xmlns:a16="http://schemas.microsoft.com/office/drawing/2014/main" id="{CA9FCD39-1B9D-46F1-B1E6-63631552A114}"/>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2" name="有形固定資産減価償却率最大値テキスト">
          <a:extLst>
            <a:ext uri="{FF2B5EF4-FFF2-40B4-BE49-F238E27FC236}">
              <a16:creationId xmlns:a16="http://schemas.microsoft.com/office/drawing/2014/main" id="{9C1125F1-4CEC-436A-85B2-0E9F63289FFB}"/>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3" name="直線コネクタ 72">
          <a:extLst>
            <a:ext uri="{FF2B5EF4-FFF2-40B4-BE49-F238E27FC236}">
              <a16:creationId xmlns:a16="http://schemas.microsoft.com/office/drawing/2014/main" id="{A42E9AFC-62DF-4B66-9AC7-D1041A934E1E}"/>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4" name="有形固定資産減価償却率平均値テキスト">
          <a:extLst>
            <a:ext uri="{FF2B5EF4-FFF2-40B4-BE49-F238E27FC236}">
              <a16:creationId xmlns:a16="http://schemas.microsoft.com/office/drawing/2014/main" id="{4A0AB74A-4789-4D6D-BEBA-0C4CD7C38280}"/>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5" name="フローチャート: 判断 74">
          <a:extLst>
            <a:ext uri="{FF2B5EF4-FFF2-40B4-BE49-F238E27FC236}">
              <a16:creationId xmlns:a16="http://schemas.microsoft.com/office/drawing/2014/main" id="{4EB77EBF-57EF-43DF-86CA-BD14A0A3F48A}"/>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6" name="フローチャート: 判断 75">
          <a:extLst>
            <a:ext uri="{FF2B5EF4-FFF2-40B4-BE49-F238E27FC236}">
              <a16:creationId xmlns:a16="http://schemas.microsoft.com/office/drawing/2014/main" id="{8B6EE189-23EC-44B7-B11A-ABA2C43905EA}"/>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7" name="フローチャート: 判断 76">
          <a:extLst>
            <a:ext uri="{FF2B5EF4-FFF2-40B4-BE49-F238E27FC236}">
              <a16:creationId xmlns:a16="http://schemas.microsoft.com/office/drawing/2014/main" id="{D364DF6C-4543-4308-9234-1A555413D3E1}"/>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8" name="フローチャート: 判断 77">
          <a:extLst>
            <a:ext uri="{FF2B5EF4-FFF2-40B4-BE49-F238E27FC236}">
              <a16:creationId xmlns:a16="http://schemas.microsoft.com/office/drawing/2014/main" id="{6A38C3EE-5FD7-49D3-89C7-7D00C2FA9BCC}"/>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9" name="フローチャート: 判断 78">
          <a:extLst>
            <a:ext uri="{FF2B5EF4-FFF2-40B4-BE49-F238E27FC236}">
              <a16:creationId xmlns:a16="http://schemas.microsoft.com/office/drawing/2014/main" id="{04D215D1-293A-48D2-B5A5-A2C1D50FD3E4}"/>
            </a:ext>
          </a:extLst>
        </xdr:cNvPr>
        <xdr:cNvSpPr/>
      </xdr:nvSpPr>
      <xdr:spPr>
        <a:xfrm>
          <a:off x="1714500" y="6017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550B7E3-FF33-4261-8722-52D2D103DB7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934F1BE2-62DE-4322-B399-2D6EEF5587E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A5DF5F4-6E4F-44D9-B819-39FBEC20025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A6C58F2-2EF7-414D-B159-617678046A0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2F08D88-1888-45BC-BC13-FC79B7EBD09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28363</xdr:rowOff>
    </xdr:from>
    <xdr:to>
      <xdr:col>23</xdr:col>
      <xdr:colOff>136525</xdr:colOff>
      <xdr:row>31</xdr:row>
      <xdr:rowOff>129963</xdr:rowOff>
    </xdr:to>
    <xdr:sp macro="" textlink="">
      <xdr:nvSpPr>
        <xdr:cNvPr id="85" name="楕円 84">
          <a:extLst>
            <a:ext uri="{FF2B5EF4-FFF2-40B4-BE49-F238E27FC236}">
              <a16:creationId xmlns:a16="http://schemas.microsoft.com/office/drawing/2014/main" id="{C0022570-2376-4731-A133-D2CEDD098F98}"/>
            </a:ext>
          </a:extLst>
        </xdr:cNvPr>
        <xdr:cNvSpPr/>
      </xdr:nvSpPr>
      <xdr:spPr>
        <a:xfrm>
          <a:off x="4711700" y="611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51240</xdr:rowOff>
    </xdr:from>
    <xdr:ext cx="405111" cy="259045"/>
    <xdr:sp macro="" textlink="">
      <xdr:nvSpPr>
        <xdr:cNvPr id="86" name="有形固定資産減価償却率該当値テキスト">
          <a:extLst>
            <a:ext uri="{FF2B5EF4-FFF2-40B4-BE49-F238E27FC236}">
              <a16:creationId xmlns:a16="http://schemas.microsoft.com/office/drawing/2014/main" id="{8B2A7CEE-10E9-4B1B-A7DB-00B8A9512260}"/>
            </a:ext>
          </a:extLst>
        </xdr:cNvPr>
        <xdr:cNvSpPr txBox="1"/>
      </xdr:nvSpPr>
      <xdr:spPr>
        <a:xfrm>
          <a:off x="4813300" y="596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142240</xdr:rowOff>
    </xdr:from>
    <xdr:to>
      <xdr:col>19</xdr:col>
      <xdr:colOff>187325</xdr:colOff>
      <xdr:row>31</xdr:row>
      <xdr:rowOff>72390</xdr:rowOff>
    </xdr:to>
    <xdr:sp macro="" textlink="">
      <xdr:nvSpPr>
        <xdr:cNvPr id="87" name="楕円 86">
          <a:extLst>
            <a:ext uri="{FF2B5EF4-FFF2-40B4-BE49-F238E27FC236}">
              <a16:creationId xmlns:a16="http://schemas.microsoft.com/office/drawing/2014/main" id="{9720E689-70A8-4479-8C05-0B7BED042578}"/>
            </a:ext>
          </a:extLst>
        </xdr:cNvPr>
        <xdr:cNvSpPr/>
      </xdr:nvSpPr>
      <xdr:spPr>
        <a:xfrm>
          <a:off x="4000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21590</xdr:rowOff>
    </xdr:from>
    <xdr:to>
      <xdr:col>23</xdr:col>
      <xdr:colOff>85725</xdr:colOff>
      <xdr:row>31</xdr:row>
      <xdr:rowOff>79163</xdr:rowOff>
    </xdr:to>
    <xdr:cxnSp macro="">
      <xdr:nvCxnSpPr>
        <xdr:cNvPr id="88" name="直線コネクタ 87">
          <a:extLst>
            <a:ext uri="{FF2B5EF4-FFF2-40B4-BE49-F238E27FC236}">
              <a16:creationId xmlns:a16="http://schemas.microsoft.com/office/drawing/2014/main" id="{DD8AAC00-E2BC-47B4-AFF6-1A3622FAC713}"/>
            </a:ext>
          </a:extLst>
        </xdr:cNvPr>
        <xdr:cNvCxnSpPr/>
      </xdr:nvCxnSpPr>
      <xdr:spPr>
        <a:xfrm>
          <a:off x="4051300" y="6108065"/>
          <a:ext cx="7112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95462</xdr:rowOff>
    </xdr:from>
    <xdr:to>
      <xdr:col>15</xdr:col>
      <xdr:colOff>187325</xdr:colOff>
      <xdr:row>31</xdr:row>
      <xdr:rowOff>25612</xdr:rowOff>
    </xdr:to>
    <xdr:sp macro="" textlink="">
      <xdr:nvSpPr>
        <xdr:cNvPr id="89" name="楕円 88">
          <a:extLst>
            <a:ext uri="{FF2B5EF4-FFF2-40B4-BE49-F238E27FC236}">
              <a16:creationId xmlns:a16="http://schemas.microsoft.com/office/drawing/2014/main" id="{A3059EE7-E782-465C-AC65-F98C4250C339}"/>
            </a:ext>
          </a:extLst>
        </xdr:cNvPr>
        <xdr:cNvSpPr/>
      </xdr:nvSpPr>
      <xdr:spPr>
        <a:xfrm>
          <a:off x="3238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146262</xdr:rowOff>
    </xdr:from>
    <xdr:to>
      <xdr:col>19</xdr:col>
      <xdr:colOff>136525</xdr:colOff>
      <xdr:row>31</xdr:row>
      <xdr:rowOff>21590</xdr:rowOff>
    </xdr:to>
    <xdr:cxnSp macro="">
      <xdr:nvCxnSpPr>
        <xdr:cNvPr id="90" name="直線コネクタ 89">
          <a:extLst>
            <a:ext uri="{FF2B5EF4-FFF2-40B4-BE49-F238E27FC236}">
              <a16:creationId xmlns:a16="http://schemas.microsoft.com/office/drawing/2014/main" id="{3126F0D1-BB79-411D-91A2-D79A06F4720B}"/>
            </a:ext>
          </a:extLst>
        </xdr:cNvPr>
        <xdr:cNvCxnSpPr/>
      </xdr:nvCxnSpPr>
      <xdr:spPr>
        <a:xfrm>
          <a:off x="3289300" y="6061287"/>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101388</xdr:rowOff>
    </xdr:from>
    <xdr:to>
      <xdr:col>11</xdr:col>
      <xdr:colOff>187325</xdr:colOff>
      <xdr:row>30</xdr:row>
      <xdr:rowOff>31538</xdr:rowOff>
    </xdr:to>
    <xdr:sp macro="" textlink="">
      <xdr:nvSpPr>
        <xdr:cNvPr id="91" name="楕円 90">
          <a:extLst>
            <a:ext uri="{FF2B5EF4-FFF2-40B4-BE49-F238E27FC236}">
              <a16:creationId xmlns:a16="http://schemas.microsoft.com/office/drawing/2014/main" id="{809FA1B4-882D-423E-A463-F897C0D9A1B2}"/>
            </a:ext>
          </a:extLst>
        </xdr:cNvPr>
        <xdr:cNvSpPr/>
      </xdr:nvSpPr>
      <xdr:spPr>
        <a:xfrm>
          <a:off x="2476500" y="58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152188</xdr:rowOff>
    </xdr:from>
    <xdr:to>
      <xdr:col>15</xdr:col>
      <xdr:colOff>136525</xdr:colOff>
      <xdr:row>30</xdr:row>
      <xdr:rowOff>146262</xdr:rowOff>
    </xdr:to>
    <xdr:cxnSp macro="">
      <xdr:nvCxnSpPr>
        <xdr:cNvPr id="92" name="直線コネクタ 91">
          <a:extLst>
            <a:ext uri="{FF2B5EF4-FFF2-40B4-BE49-F238E27FC236}">
              <a16:creationId xmlns:a16="http://schemas.microsoft.com/office/drawing/2014/main" id="{50F636C2-4CC0-423F-BD60-6325105FACCB}"/>
            </a:ext>
          </a:extLst>
        </xdr:cNvPr>
        <xdr:cNvCxnSpPr/>
      </xdr:nvCxnSpPr>
      <xdr:spPr>
        <a:xfrm>
          <a:off x="2527300" y="5895763"/>
          <a:ext cx="762000" cy="16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93" name="楕円 92">
          <a:extLst>
            <a:ext uri="{FF2B5EF4-FFF2-40B4-BE49-F238E27FC236}">
              <a16:creationId xmlns:a16="http://schemas.microsoft.com/office/drawing/2014/main" id="{28F638C0-5AE2-47F5-8658-7C64ADDA7B3C}"/>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152188</xdr:rowOff>
    </xdr:to>
    <xdr:cxnSp macro="">
      <xdr:nvCxnSpPr>
        <xdr:cNvPr id="94" name="直線コネクタ 93">
          <a:extLst>
            <a:ext uri="{FF2B5EF4-FFF2-40B4-BE49-F238E27FC236}">
              <a16:creationId xmlns:a16="http://schemas.microsoft.com/office/drawing/2014/main" id="{488368EA-4E0C-4B13-A3C1-05C6D012DAB2}"/>
            </a:ext>
          </a:extLst>
        </xdr:cNvPr>
        <xdr:cNvCxnSpPr/>
      </xdr:nvCxnSpPr>
      <xdr:spPr>
        <a:xfrm>
          <a:off x="1765300" y="583819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5" name="n_1aveValue有形固定資産減価償却率">
          <a:extLst>
            <a:ext uri="{FF2B5EF4-FFF2-40B4-BE49-F238E27FC236}">
              <a16:creationId xmlns:a16="http://schemas.microsoft.com/office/drawing/2014/main" id="{27FDFA1D-5752-4079-9C90-8E93FBB1B80E}"/>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6" name="n_2aveValue有形固定資産減価償却率">
          <a:extLst>
            <a:ext uri="{FF2B5EF4-FFF2-40B4-BE49-F238E27FC236}">
              <a16:creationId xmlns:a16="http://schemas.microsoft.com/office/drawing/2014/main" id="{4B787A83-B9F8-4441-B3A7-8D72F896D49A}"/>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7" name="n_3aveValue有形固定資産減価償却率">
          <a:extLst>
            <a:ext uri="{FF2B5EF4-FFF2-40B4-BE49-F238E27FC236}">
              <a16:creationId xmlns:a16="http://schemas.microsoft.com/office/drawing/2014/main" id="{3DD5C8CB-39DA-4EA7-BB8B-07C77EF410B7}"/>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23935</xdr:rowOff>
    </xdr:from>
    <xdr:ext cx="405111" cy="259045"/>
    <xdr:sp macro="" textlink="">
      <xdr:nvSpPr>
        <xdr:cNvPr id="98" name="n_4aveValue有形固定資産減価償却率">
          <a:extLst>
            <a:ext uri="{FF2B5EF4-FFF2-40B4-BE49-F238E27FC236}">
              <a16:creationId xmlns:a16="http://schemas.microsoft.com/office/drawing/2014/main" id="{0C212521-EA1E-498B-9204-454B93B2A141}"/>
            </a:ext>
          </a:extLst>
        </xdr:cNvPr>
        <xdr:cNvSpPr txBox="1"/>
      </xdr:nvSpPr>
      <xdr:spPr>
        <a:xfrm>
          <a:off x="1562744" y="6110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88917</xdr:rowOff>
    </xdr:from>
    <xdr:ext cx="405111" cy="259045"/>
    <xdr:sp macro="" textlink="">
      <xdr:nvSpPr>
        <xdr:cNvPr id="99" name="n_1mainValue有形固定資産減価償却率">
          <a:extLst>
            <a:ext uri="{FF2B5EF4-FFF2-40B4-BE49-F238E27FC236}">
              <a16:creationId xmlns:a16="http://schemas.microsoft.com/office/drawing/2014/main" id="{34F0667C-305B-40F3-A9EB-86B343A5DF25}"/>
            </a:ext>
          </a:extLst>
        </xdr:cNvPr>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42139</xdr:rowOff>
    </xdr:from>
    <xdr:ext cx="405111" cy="259045"/>
    <xdr:sp macro="" textlink="">
      <xdr:nvSpPr>
        <xdr:cNvPr id="100" name="n_2mainValue有形固定資産減価償却率">
          <a:extLst>
            <a:ext uri="{FF2B5EF4-FFF2-40B4-BE49-F238E27FC236}">
              <a16:creationId xmlns:a16="http://schemas.microsoft.com/office/drawing/2014/main" id="{FE8F514B-7A1D-41C8-9B58-EE70E48871B9}"/>
            </a:ext>
          </a:extLst>
        </xdr:cNvPr>
        <xdr:cNvSpPr txBox="1"/>
      </xdr:nvSpPr>
      <xdr:spPr>
        <a:xfrm>
          <a:off x="3086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48065</xdr:rowOff>
    </xdr:from>
    <xdr:ext cx="405111" cy="259045"/>
    <xdr:sp macro="" textlink="">
      <xdr:nvSpPr>
        <xdr:cNvPr id="101" name="n_3mainValue有形固定資産減価償却率">
          <a:extLst>
            <a:ext uri="{FF2B5EF4-FFF2-40B4-BE49-F238E27FC236}">
              <a16:creationId xmlns:a16="http://schemas.microsoft.com/office/drawing/2014/main" id="{B12F215B-63A8-49F3-9960-236B2CADE4FC}"/>
            </a:ext>
          </a:extLst>
        </xdr:cNvPr>
        <xdr:cNvSpPr txBox="1"/>
      </xdr:nvSpPr>
      <xdr:spPr>
        <a:xfrm>
          <a:off x="2324744" y="56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2" name="n_4mainValue有形固定資産減価償却率">
          <a:extLst>
            <a:ext uri="{FF2B5EF4-FFF2-40B4-BE49-F238E27FC236}">
              <a16:creationId xmlns:a16="http://schemas.microsoft.com/office/drawing/2014/main" id="{2191EFB2-704E-46CA-8797-3B829D0994E2}"/>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4D844019-F8D8-4B98-B6B5-CB94ED9B86D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DFB77DD4-E663-42B4-B2F7-DF10EF779FB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D922D68B-C68B-41AD-89CA-D5AE95D0B76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42E0D06A-E7D9-4CCA-9387-1F12F2A3672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4F1F816E-2DEA-48C1-BF73-D883FC3C34D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76AFF2E8-0273-4394-8BCC-8166F9F6BCA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BD4420A7-9C02-43EE-9213-4A1A92BF7B4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9FB2D3C2-C0CE-4F50-B1FC-DAA9CECFFEC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15EE5A6-2AA1-4BA2-967C-F1F785BBA53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8775A2DA-C500-4195-9E94-929254C1BC5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914F01C7-0596-46BC-869F-0DFB374E875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AD326F79-900D-46E9-9E3B-8B09E222008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FD4F9E9F-C74C-493E-9E38-7549D017166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債務償還比率は類似団体内平均値よりやや低い水準にあり、前年度に比べて改善する結果となった。これは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地方債の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新規借り入れの抑制や臨時財政対策債の発行額が減少した結果、</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新規借入額よりも元金償還額が上回り、将来負担額が減少したためである。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今後も、引き続き地方債の発行額抑制による将来負担額の減少とともに、経常一般財源の増収を図っていく。</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EA0EC85-C7C3-4403-8B05-771CDA09A82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57D8B271-1493-4049-907C-ABBBAC85CF7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1772EF62-4DFC-4BF9-B1EC-2391D91DC7A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19C33DF4-6075-40AC-BFFB-9A79AE7A6069}"/>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E4006A00-BDC4-4DCD-8B09-A0EF04E0C93B}"/>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5753435A-0B64-4E98-837E-4F4B854044C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D7F98B16-A7F1-4E6A-9777-44466D9C95C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B7255753-DA5E-4876-AD38-28F01A97514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82CF2533-E488-4E4A-98C7-B5D0FCA32F6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349C3058-921E-4EB7-8165-0F235E50D9C5}"/>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6A3133C9-05FD-4DCD-85F8-521106831A8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5966A3A5-07E7-4D13-8522-310F865ED46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C28ADF92-2B8E-4AF4-BD95-221DCCBDC44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3ECC12EA-A7C6-4EDA-8462-DCDEC7E7169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8DDC5C7F-47F3-4B67-B1B7-BF1F064A183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1" name="直線コネクタ 130">
          <a:extLst>
            <a:ext uri="{FF2B5EF4-FFF2-40B4-BE49-F238E27FC236}">
              <a16:creationId xmlns:a16="http://schemas.microsoft.com/office/drawing/2014/main" id="{F6AEC349-B3AD-473C-9402-FF680BBEFD7F}"/>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2" name="債務償還比率最小値テキスト">
          <a:extLst>
            <a:ext uri="{FF2B5EF4-FFF2-40B4-BE49-F238E27FC236}">
              <a16:creationId xmlns:a16="http://schemas.microsoft.com/office/drawing/2014/main" id="{EBB5D42F-98F7-4CB6-90BE-908A8CA90AB1}"/>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3" name="直線コネクタ 132">
          <a:extLst>
            <a:ext uri="{FF2B5EF4-FFF2-40B4-BE49-F238E27FC236}">
              <a16:creationId xmlns:a16="http://schemas.microsoft.com/office/drawing/2014/main" id="{64086EF0-A321-4021-8A0C-C10C66C3F20D}"/>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373F64E-89C6-4C1B-9347-CA313C1F3F1D}"/>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18671461-527C-411F-9D5F-7BF9C953247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115079</xdr:rowOff>
    </xdr:from>
    <xdr:ext cx="469744" cy="259045"/>
    <xdr:sp macro="" textlink="">
      <xdr:nvSpPr>
        <xdr:cNvPr id="136" name="債務償還比率平均値テキスト">
          <a:extLst>
            <a:ext uri="{FF2B5EF4-FFF2-40B4-BE49-F238E27FC236}">
              <a16:creationId xmlns:a16="http://schemas.microsoft.com/office/drawing/2014/main" id="{12BD3F8B-9E47-4D09-979C-C244948CD063}"/>
            </a:ext>
          </a:extLst>
        </xdr:cNvPr>
        <xdr:cNvSpPr txBox="1"/>
      </xdr:nvSpPr>
      <xdr:spPr>
        <a:xfrm>
          <a:off x="14846300" y="5858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7" name="フローチャート: 判断 136">
          <a:extLst>
            <a:ext uri="{FF2B5EF4-FFF2-40B4-BE49-F238E27FC236}">
              <a16:creationId xmlns:a16="http://schemas.microsoft.com/office/drawing/2014/main" id="{6D14E1A8-339F-4379-84FC-F6F41CE5C9E2}"/>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8" name="フローチャート: 判断 137">
          <a:extLst>
            <a:ext uri="{FF2B5EF4-FFF2-40B4-BE49-F238E27FC236}">
              <a16:creationId xmlns:a16="http://schemas.microsoft.com/office/drawing/2014/main" id="{80CD8A08-32E6-4EC1-9B71-466BC3F9F7D4}"/>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9" name="フローチャート: 判断 138">
          <a:extLst>
            <a:ext uri="{FF2B5EF4-FFF2-40B4-BE49-F238E27FC236}">
              <a16:creationId xmlns:a16="http://schemas.microsoft.com/office/drawing/2014/main" id="{AA8B4CB1-3959-493D-8877-A4CFCEC5059C}"/>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0" name="フローチャート: 判断 139">
          <a:extLst>
            <a:ext uri="{FF2B5EF4-FFF2-40B4-BE49-F238E27FC236}">
              <a16:creationId xmlns:a16="http://schemas.microsoft.com/office/drawing/2014/main" id="{B25C4811-8D94-43A9-9D87-AAF0D1250E90}"/>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1" name="フローチャート: 判断 140">
          <a:extLst>
            <a:ext uri="{FF2B5EF4-FFF2-40B4-BE49-F238E27FC236}">
              <a16:creationId xmlns:a16="http://schemas.microsoft.com/office/drawing/2014/main" id="{0AF6E55A-1606-4CEA-B048-13ECF11EE9B4}"/>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441FE78-A780-4767-9C96-AE5BDD031DC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8440F9B-1D20-4608-BB40-B5CD67A03A62}"/>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979779F-9619-412A-B61E-C0E942CA621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DB26ADB-47F9-41AC-B68C-0708054490A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C276612-283B-4566-80F5-97F04BABBA1A}"/>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94431</xdr:rowOff>
    </xdr:from>
    <xdr:to>
      <xdr:col>76</xdr:col>
      <xdr:colOff>73025</xdr:colOff>
      <xdr:row>30</xdr:row>
      <xdr:rowOff>24581</xdr:rowOff>
    </xdr:to>
    <xdr:sp macro="" textlink="">
      <xdr:nvSpPr>
        <xdr:cNvPr id="147" name="楕円 146">
          <a:extLst>
            <a:ext uri="{FF2B5EF4-FFF2-40B4-BE49-F238E27FC236}">
              <a16:creationId xmlns:a16="http://schemas.microsoft.com/office/drawing/2014/main" id="{8BBC5BE9-526C-475C-A167-F4174ABC6ABF}"/>
            </a:ext>
          </a:extLst>
        </xdr:cNvPr>
        <xdr:cNvSpPr/>
      </xdr:nvSpPr>
      <xdr:spPr>
        <a:xfrm>
          <a:off x="14744700" y="583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117308</xdr:rowOff>
    </xdr:from>
    <xdr:ext cx="469744" cy="259045"/>
    <xdr:sp macro="" textlink="">
      <xdr:nvSpPr>
        <xdr:cNvPr id="148" name="債務償還比率該当値テキスト">
          <a:extLst>
            <a:ext uri="{FF2B5EF4-FFF2-40B4-BE49-F238E27FC236}">
              <a16:creationId xmlns:a16="http://schemas.microsoft.com/office/drawing/2014/main" id="{6DFB979A-97B7-4050-8A68-C032FC5D79B0}"/>
            </a:ext>
          </a:extLst>
        </xdr:cNvPr>
        <xdr:cNvSpPr txBox="1"/>
      </xdr:nvSpPr>
      <xdr:spPr>
        <a:xfrm>
          <a:off x="14846300" y="568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114102</xdr:rowOff>
    </xdr:from>
    <xdr:to>
      <xdr:col>72</xdr:col>
      <xdr:colOff>123825</xdr:colOff>
      <xdr:row>30</xdr:row>
      <xdr:rowOff>44252</xdr:rowOff>
    </xdr:to>
    <xdr:sp macro="" textlink="">
      <xdr:nvSpPr>
        <xdr:cNvPr id="149" name="楕円 148">
          <a:extLst>
            <a:ext uri="{FF2B5EF4-FFF2-40B4-BE49-F238E27FC236}">
              <a16:creationId xmlns:a16="http://schemas.microsoft.com/office/drawing/2014/main" id="{35A3227F-6829-43F3-B2CD-2F429B612469}"/>
            </a:ext>
          </a:extLst>
        </xdr:cNvPr>
        <xdr:cNvSpPr/>
      </xdr:nvSpPr>
      <xdr:spPr>
        <a:xfrm>
          <a:off x="14033500" y="585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145231</xdr:rowOff>
    </xdr:from>
    <xdr:to>
      <xdr:col>76</xdr:col>
      <xdr:colOff>22225</xdr:colOff>
      <xdr:row>29</xdr:row>
      <xdr:rowOff>164902</xdr:rowOff>
    </xdr:to>
    <xdr:cxnSp macro="">
      <xdr:nvCxnSpPr>
        <xdr:cNvPr id="150" name="直線コネクタ 149">
          <a:extLst>
            <a:ext uri="{FF2B5EF4-FFF2-40B4-BE49-F238E27FC236}">
              <a16:creationId xmlns:a16="http://schemas.microsoft.com/office/drawing/2014/main" id="{B25F82CD-B001-4312-A890-B48DC7C2E261}"/>
            </a:ext>
          </a:extLst>
        </xdr:cNvPr>
        <xdr:cNvCxnSpPr/>
      </xdr:nvCxnSpPr>
      <xdr:spPr>
        <a:xfrm flipV="1">
          <a:off x="14084300" y="5888806"/>
          <a:ext cx="711200" cy="1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140250</xdr:rowOff>
    </xdr:from>
    <xdr:to>
      <xdr:col>68</xdr:col>
      <xdr:colOff>123825</xdr:colOff>
      <xdr:row>30</xdr:row>
      <xdr:rowOff>70400</xdr:rowOff>
    </xdr:to>
    <xdr:sp macro="" textlink="">
      <xdr:nvSpPr>
        <xdr:cNvPr id="151" name="楕円 150">
          <a:extLst>
            <a:ext uri="{FF2B5EF4-FFF2-40B4-BE49-F238E27FC236}">
              <a16:creationId xmlns:a16="http://schemas.microsoft.com/office/drawing/2014/main" id="{0101FEFB-2503-4909-8ACA-C9D2D9EDFFBF}"/>
            </a:ext>
          </a:extLst>
        </xdr:cNvPr>
        <xdr:cNvSpPr/>
      </xdr:nvSpPr>
      <xdr:spPr>
        <a:xfrm>
          <a:off x="13271500" y="58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164902</xdr:rowOff>
    </xdr:from>
    <xdr:to>
      <xdr:col>72</xdr:col>
      <xdr:colOff>73025</xdr:colOff>
      <xdr:row>30</xdr:row>
      <xdr:rowOff>19600</xdr:rowOff>
    </xdr:to>
    <xdr:cxnSp macro="">
      <xdr:nvCxnSpPr>
        <xdr:cNvPr id="152" name="直線コネクタ 151">
          <a:extLst>
            <a:ext uri="{FF2B5EF4-FFF2-40B4-BE49-F238E27FC236}">
              <a16:creationId xmlns:a16="http://schemas.microsoft.com/office/drawing/2014/main" id="{BB4B2235-2AF9-46D1-A409-AAC77729D5C9}"/>
            </a:ext>
          </a:extLst>
        </xdr:cNvPr>
        <xdr:cNvCxnSpPr/>
      </xdr:nvCxnSpPr>
      <xdr:spPr>
        <a:xfrm flipV="1">
          <a:off x="13322300" y="5908477"/>
          <a:ext cx="762000" cy="2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157402</xdr:rowOff>
    </xdr:from>
    <xdr:to>
      <xdr:col>64</xdr:col>
      <xdr:colOff>123825</xdr:colOff>
      <xdr:row>30</xdr:row>
      <xdr:rowOff>87552</xdr:rowOff>
    </xdr:to>
    <xdr:sp macro="" textlink="">
      <xdr:nvSpPr>
        <xdr:cNvPr id="153" name="楕円 152">
          <a:extLst>
            <a:ext uri="{FF2B5EF4-FFF2-40B4-BE49-F238E27FC236}">
              <a16:creationId xmlns:a16="http://schemas.microsoft.com/office/drawing/2014/main" id="{86595F75-A280-4A1D-9D04-048E5E906981}"/>
            </a:ext>
          </a:extLst>
        </xdr:cNvPr>
        <xdr:cNvSpPr/>
      </xdr:nvSpPr>
      <xdr:spPr>
        <a:xfrm>
          <a:off x="12509500" y="590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19600</xdr:rowOff>
    </xdr:from>
    <xdr:to>
      <xdr:col>68</xdr:col>
      <xdr:colOff>73025</xdr:colOff>
      <xdr:row>30</xdr:row>
      <xdr:rowOff>36752</xdr:rowOff>
    </xdr:to>
    <xdr:cxnSp macro="">
      <xdr:nvCxnSpPr>
        <xdr:cNvPr id="154" name="直線コネクタ 153">
          <a:extLst>
            <a:ext uri="{FF2B5EF4-FFF2-40B4-BE49-F238E27FC236}">
              <a16:creationId xmlns:a16="http://schemas.microsoft.com/office/drawing/2014/main" id="{AC2240F2-E29A-4061-AE4D-182086013933}"/>
            </a:ext>
          </a:extLst>
        </xdr:cNvPr>
        <xdr:cNvCxnSpPr/>
      </xdr:nvCxnSpPr>
      <xdr:spPr>
        <a:xfrm flipV="1">
          <a:off x="12560300" y="5934625"/>
          <a:ext cx="762000" cy="17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74373</xdr:rowOff>
    </xdr:from>
    <xdr:to>
      <xdr:col>60</xdr:col>
      <xdr:colOff>123825</xdr:colOff>
      <xdr:row>33</xdr:row>
      <xdr:rowOff>4523</xdr:rowOff>
    </xdr:to>
    <xdr:sp macro="" textlink="">
      <xdr:nvSpPr>
        <xdr:cNvPr id="155" name="楕円 154">
          <a:extLst>
            <a:ext uri="{FF2B5EF4-FFF2-40B4-BE49-F238E27FC236}">
              <a16:creationId xmlns:a16="http://schemas.microsoft.com/office/drawing/2014/main" id="{4EBDEC74-7DBD-475E-97AF-A6DF09A5768C}"/>
            </a:ext>
          </a:extLst>
        </xdr:cNvPr>
        <xdr:cNvSpPr/>
      </xdr:nvSpPr>
      <xdr:spPr>
        <a:xfrm>
          <a:off x="11747500" y="633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36752</xdr:rowOff>
    </xdr:from>
    <xdr:to>
      <xdr:col>64</xdr:col>
      <xdr:colOff>73025</xdr:colOff>
      <xdr:row>32</xdr:row>
      <xdr:rowOff>125173</xdr:rowOff>
    </xdr:to>
    <xdr:cxnSp macro="">
      <xdr:nvCxnSpPr>
        <xdr:cNvPr id="156" name="直線コネクタ 155">
          <a:extLst>
            <a:ext uri="{FF2B5EF4-FFF2-40B4-BE49-F238E27FC236}">
              <a16:creationId xmlns:a16="http://schemas.microsoft.com/office/drawing/2014/main" id="{A7053E07-2F6D-4078-974B-38BCB30DE26F}"/>
            </a:ext>
          </a:extLst>
        </xdr:cNvPr>
        <xdr:cNvCxnSpPr/>
      </xdr:nvCxnSpPr>
      <xdr:spPr>
        <a:xfrm flipV="1">
          <a:off x="11798300" y="5951777"/>
          <a:ext cx="762000" cy="431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57" name="n_1aveValue債務償還比率">
          <a:extLst>
            <a:ext uri="{FF2B5EF4-FFF2-40B4-BE49-F238E27FC236}">
              <a16:creationId xmlns:a16="http://schemas.microsoft.com/office/drawing/2014/main" id="{231D8BF0-84B6-4A64-A81C-2AC1E3F1CD32}"/>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8" name="n_2aveValue債務償還比率">
          <a:extLst>
            <a:ext uri="{FF2B5EF4-FFF2-40B4-BE49-F238E27FC236}">
              <a16:creationId xmlns:a16="http://schemas.microsoft.com/office/drawing/2014/main" id="{6535FF5E-4A83-4244-BB93-4FE2361A99BA}"/>
            </a:ext>
          </a:extLst>
        </xdr:cNvPr>
        <xdr:cNvSpPr txBox="1"/>
      </xdr:nvSpPr>
      <xdr:spPr>
        <a:xfrm>
          <a:off x="13087427" y="56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9" name="n_3aveValue債務償還比率">
          <a:extLst>
            <a:ext uri="{FF2B5EF4-FFF2-40B4-BE49-F238E27FC236}">
              <a16:creationId xmlns:a16="http://schemas.microsoft.com/office/drawing/2014/main" id="{720A8D6A-CD98-4457-A9E1-C11919314C4D}"/>
            </a:ext>
          </a:extLst>
        </xdr:cNvPr>
        <xdr:cNvSpPr txBox="1"/>
      </xdr:nvSpPr>
      <xdr:spPr>
        <a:xfrm>
          <a:off x="12325427" y="558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60" name="n_4aveValue債務償還比率">
          <a:extLst>
            <a:ext uri="{FF2B5EF4-FFF2-40B4-BE49-F238E27FC236}">
              <a16:creationId xmlns:a16="http://schemas.microsoft.com/office/drawing/2014/main" id="{33A3D270-496B-43FB-BA36-D0D70950295F}"/>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60779</xdr:rowOff>
    </xdr:from>
    <xdr:ext cx="469744" cy="259045"/>
    <xdr:sp macro="" textlink="">
      <xdr:nvSpPr>
        <xdr:cNvPr id="161" name="n_1mainValue債務償還比率">
          <a:extLst>
            <a:ext uri="{FF2B5EF4-FFF2-40B4-BE49-F238E27FC236}">
              <a16:creationId xmlns:a16="http://schemas.microsoft.com/office/drawing/2014/main" id="{1B884FAB-BF5C-4D7E-A4F4-E7BE8EFAD257}"/>
            </a:ext>
          </a:extLst>
        </xdr:cNvPr>
        <xdr:cNvSpPr txBox="1"/>
      </xdr:nvSpPr>
      <xdr:spPr>
        <a:xfrm>
          <a:off x="13836727" y="563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61527</xdr:rowOff>
    </xdr:from>
    <xdr:ext cx="469744" cy="259045"/>
    <xdr:sp macro="" textlink="">
      <xdr:nvSpPr>
        <xdr:cNvPr id="162" name="n_2mainValue債務償還比率">
          <a:extLst>
            <a:ext uri="{FF2B5EF4-FFF2-40B4-BE49-F238E27FC236}">
              <a16:creationId xmlns:a16="http://schemas.microsoft.com/office/drawing/2014/main" id="{047D3981-5B89-46DD-9B6D-645A05463C04}"/>
            </a:ext>
          </a:extLst>
        </xdr:cNvPr>
        <xdr:cNvSpPr txBox="1"/>
      </xdr:nvSpPr>
      <xdr:spPr>
        <a:xfrm>
          <a:off x="13087427" y="5976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78679</xdr:rowOff>
    </xdr:from>
    <xdr:ext cx="469744" cy="259045"/>
    <xdr:sp macro="" textlink="">
      <xdr:nvSpPr>
        <xdr:cNvPr id="163" name="n_3mainValue債務償還比率">
          <a:extLst>
            <a:ext uri="{FF2B5EF4-FFF2-40B4-BE49-F238E27FC236}">
              <a16:creationId xmlns:a16="http://schemas.microsoft.com/office/drawing/2014/main" id="{939983B6-42A4-4AE1-9BF0-4014A24ECFB3}"/>
            </a:ext>
          </a:extLst>
        </xdr:cNvPr>
        <xdr:cNvSpPr txBox="1"/>
      </xdr:nvSpPr>
      <xdr:spPr>
        <a:xfrm>
          <a:off x="12325427" y="599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167100</xdr:rowOff>
    </xdr:from>
    <xdr:ext cx="469744" cy="259045"/>
    <xdr:sp macro="" textlink="">
      <xdr:nvSpPr>
        <xdr:cNvPr id="164" name="n_4mainValue債務償還比率">
          <a:extLst>
            <a:ext uri="{FF2B5EF4-FFF2-40B4-BE49-F238E27FC236}">
              <a16:creationId xmlns:a16="http://schemas.microsoft.com/office/drawing/2014/main" id="{87A1EE15-70A3-4AA9-A524-C25DB0CE3E6E}"/>
            </a:ext>
          </a:extLst>
        </xdr:cNvPr>
        <xdr:cNvSpPr txBox="1"/>
      </xdr:nvSpPr>
      <xdr:spPr>
        <a:xfrm>
          <a:off x="11563427" y="6425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651BFDF3-C828-4586-8CA9-0966812DAAE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6B3FD849-0710-4EB6-A4E1-E7DF41BA8B4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B1F0A99E-96B6-4A61-B888-BDDE76A1369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AA4F93D-D1AA-4A4F-9A9B-8B5E6B368D9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DE881C3E-E331-48DD-9E5F-FE977AFCB4C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F5C1C19-5839-438C-915C-A18D201DD03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7B6191-28E8-4EBF-98E5-18F8883FCD2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3460904-A43F-4979-A607-3DDF78F5D5F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DFF4D2-D711-45FF-B683-80E7DC2E000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46734C7-D505-43FF-9839-7AA37B560AA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A2B612C-5AA3-44BB-8AD1-59BFDB86489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1466B59-D610-44D1-A000-49A83BD29D9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7AA6889-E5CA-47FD-8EAD-CB4B759EAFE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7B5A15C-BE52-4036-9F63-4A5A1948048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03B973-F3A6-430E-B4EB-726A2AE47CE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F259E67-75FF-41AC-B8AC-162AB9F1BA79}"/>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944CCC-E3AA-41D2-830C-E564754356E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F2B107-8BCB-4786-A386-71ED938DFB3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046A0D2-07B6-42B2-BB8F-104AE49B59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FF36AC-777A-4185-BC55-113AC07E1FF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D37787-F0E7-4DC6-BFF3-74F0A8C122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3DFDC6C-C09F-4177-9693-B5E23AFE8299}"/>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9C40CA8-EAC3-4CB6-A011-BF1B88FA1DB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0ED58C-1F29-4533-B226-F649D35EA1B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8D928C5-A151-4447-A127-B67D551E6FC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7A502FE-DB9F-48E4-8134-E34D64EA80D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25FCCC-41A1-4A28-86EC-EA119B70507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30EA5AA-2A42-43CF-A1D2-4B0EF87450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9157FB8-0716-4900-A6A1-A8B0D61331D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C0C1537-13BC-4FF4-85EA-6F1C3C8C09B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7ADF5A-AB2C-4899-A0E9-3A4E4274081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A26C3F8-1423-4777-A277-14F8058A89C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E2DE09-B742-42A2-A26B-AF514A91932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CD84B8F-34E8-42AD-9D84-D98AEE61A9A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46CD648-8607-4883-8CCB-244BA4D0C47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F11FC3D-4279-4AEC-8BA5-5F744E7739C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B51BD8-28E5-4970-AA77-68EF4F707E0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A84B48-53CA-4EE0-9772-299506B1AB1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1A12956-6897-4AB1-BD2A-4E88F45FFE6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8B1018-E67A-4DA5-AF53-AA5356F9444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1D4A1B-3FA2-4C5B-8826-89C1185C1D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BDBFFB8-C858-4EF1-A499-CA2175DEA9D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D93FAD9-453C-42ED-BE4E-4CBCD2D0F08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21A261A-E055-4E2A-9AC7-6452656C997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BDDA9C-9904-4BD0-9199-D224B879B45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54F5A35-3B9E-431D-8C63-5ABF8DA03DE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4E2CCCC-92F5-4AD0-87BF-6023D915B7F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BAD8914-64A9-4F48-96BA-5E159D8EB11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E8DC86D-1CBD-4AD0-8762-947518CE6B1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0657695-2A82-4B4F-B1EF-4AF9C4BED54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7967119-4B5A-443A-9219-BD1284A12577}"/>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6DD6DAF-2D71-448D-90E9-D0F62FC6FEFB}"/>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B318BE6-EC10-4845-80B4-C54F6FEDADD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914DD28-3F6B-4EF4-BFAD-CBCBAD85CF9F}"/>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DB58248-463E-4126-AB5F-A926CDE4D5DE}"/>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75B6EF1A-7727-413D-98E7-CD41F90A767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8630AAD-9AAD-45CF-B6B7-852D43C5C34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2F0BE297-8114-4932-BA78-E8E95F420E4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051C358-2BBF-44FB-A746-9E75CDA01DB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B24EE2F-8740-4BC5-BF43-A076A479B627}"/>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FB34CE9-1583-4C2D-B56E-AFE63DC0DA7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00F62F5-DD02-4AD8-ADBB-D70D47F97ACC}"/>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B1CFD49D-120C-4D80-8715-28F019B4806E}"/>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AAB2A3C3-B566-4A72-B1D7-518336634FDB}"/>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395DF28F-0661-4142-8154-55C7A86D4FCD}"/>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F4C55491-D7EB-4243-B1C4-FB2F7C831D0F}"/>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34968B62-1D53-4305-9449-761761DB62CD}"/>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814423F7-476D-4C09-93C5-9E2134E15EC5}"/>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461A90A5-38EF-44E8-872D-E28766A61002}"/>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58BF5736-6CBB-46CB-9806-C93ECFA64454}"/>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D1697711-2E3D-4258-8BD8-253452A0FA3E}"/>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F305D150-E668-4B2D-92B3-CBF79FFB5283}"/>
            </a:ext>
          </a:extLst>
        </xdr:cNvPr>
        <xdr:cNvSpPr/>
      </xdr:nvSpPr>
      <xdr:spPr>
        <a:xfrm>
          <a:off x="1079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3A9ABF7-854B-40A9-8A17-A138516988E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F35D9D-A29A-4053-B79A-5BA99176823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ECBE18D-ACF7-43B3-9B15-B81C5087D4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CE0D814-3599-48B5-B700-6E6A973AB7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5470A77-277B-49C5-8D37-178114034E0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xdr:rowOff>
    </xdr:from>
    <xdr:to>
      <xdr:col>24</xdr:col>
      <xdr:colOff>114300</xdr:colOff>
      <xdr:row>38</xdr:row>
      <xdr:rowOff>117475</xdr:rowOff>
    </xdr:to>
    <xdr:sp macro="" textlink="">
      <xdr:nvSpPr>
        <xdr:cNvPr id="73" name="楕円 72">
          <a:extLst>
            <a:ext uri="{FF2B5EF4-FFF2-40B4-BE49-F238E27FC236}">
              <a16:creationId xmlns:a16="http://schemas.microsoft.com/office/drawing/2014/main" id="{D885262F-52D0-4E78-9E24-05E609A2E2CC}"/>
            </a:ext>
          </a:extLst>
        </xdr:cNvPr>
        <xdr:cNvSpPr/>
      </xdr:nvSpPr>
      <xdr:spPr>
        <a:xfrm>
          <a:off x="45847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38752</xdr:rowOff>
    </xdr:from>
    <xdr:ext cx="405111" cy="259045"/>
    <xdr:sp macro="" textlink="">
      <xdr:nvSpPr>
        <xdr:cNvPr id="74" name="【道路】&#10;有形固定資産減価償却率該当値テキスト">
          <a:extLst>
            <a:ext uri="{FF2B5EF4-FFF2-40B4-BE49-F238E27FC236}">
              <a16:creationId xmlns:a16="http://schemas.microsoft.com/office/drawing/2014/main" id="{927B10BF-E4A1-49A9-99CB-19B11016325F}"/>
            </a:ext>
          </a:extLst>
        </xdr:cNvPr>
        <xdr:cNvSpPr txBox="1"/>
      </xdr:nvSpPr>
      <xdr:spPr>
        <a:xfrm>
          <a:off x="4673600"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158750</xdr:rowOff>
    </xdr:from>
    <xdr:to>
      <xdr:col>20</xdr:col>
      <xdr:colOff>38100</xdr:colOff>
      <xdr:row>38</xdr:row>
      <xdr:rowOff>88900</xdr:rowOff>
    </xdr:to>
    <xdr:sp macro="" textlink="">
      <xdr:nvSpPr>
        <xdr:cNvPr id="75" name="楕円 74">
          <a:extLst>
            <a:ext uri="{FF2B5EF4-FFF2-40B4-BE49-F238E27FC236}">
              <a16:creationId xmlns:a16="http://schemas.microsoft.com/office/drawing/2014/main" id="{63AC0DF7-3DFD-4250-A801-BDC3F798C299}"/>
            </a:ext>
          </a:extLst>
        </xdr:cNvPr>
        <xdr:cNvSpPr/>
      </xdr:nvSpPr>
      <xdr:spPr>
        <a:xfrm>
          <a:off x="37465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38100</xdr:rowOff>
    </xdr:from>
    <xdr:to>
      <xdr:col>24</xdr:col>
      <xdr:colOff>63500</xdr:colOff>
      <xdr:row>38</xdr:row>
      <xdr:rowOff>66675</xdr:rowOff>
    </xdr:to>
    <xdr:cxnSp macro="">
      <xdr:nvCxnSpPr>
        <xdr:cNvPr id="76" name="直線コネクタ 75">
          <a:extLst>
            <a:ext uri="{FF2B5EF4-FFF2-40B4-BE49-F238E27FC236}">
              <a16:creationId xmlns:a16="http://schemas.microsoft.com/office/drawing/2014/main" id="{16B9485D-6533-4C6E-A6FD-5BEDF27F86EE}"/>
            </a:ext>
          </a:extLst>
        </xdr:cNvPr>
        <xdr:cNvCxnSpPr/>
      </xdr:nvCxnSpPr>
      <xdr:spPr>
        <a:xfrm>
          <a:off x="3797300" y="65532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126365</xdr:rowOff>
    </xdr:from>
    <xdr:to>
      <xdr:col>15</xdr:col>
      <xdr:colOff>101600</xdr:colOff>
      <xdr:row>38</xdr:row>
      <xdr:rowOff>56515</xdr:rowOff>
    </xdr:to>
    <xdr:sp macro="" textlink="">
      <xdr:nvSpPr>
        <xdr:cNvPr id="77" name="楕円 76">
          <a:extLst>
            <a:ext uri="{FF2B5EF4-FFF2-40B4-BE49-F238E27FC236}">
              <a16:creationId xmlns:a16="http://schemas.microsoft.com/office/drawing/2014/main" id="{38410C1F-0266-4187-8CF7-BE2320712A5E}"/>
            </a:ext>
          </a:extLst>
        </xdr:cNvPr>
        <xdr:cNvSpPr/>
      </xdr:nvSpPr>
      <xdr:spPr>
        <a:xfrm>
          <a:off x="2857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5715</xdr:rowOff>
    </xdr:from>
    <xdr:to>
      <xdr:col>19</xdr:col>
      <xdr:colOff>177800</xdr:colOff>
      <xdr:row>38</xdr:row>
      <xdr:rowOff>38100</xdr:rowOff>
    </xdr:to>
    <xdr:cxnSp macro="">
      <xdr:nvCxnSpPr>
        <xdr:cNvPr id="78" name="直線コネクタ 77">
          <a:extLst>
            <a:ext uri="{FF2B5EF4-FFF2-40B4-BE49-F238E27FC236}">
              <a16:creationId xmlns:a16="http://schemas.microsoft.com/office/drawing/2014/main" id="{2E86BB4F-232B-4751-8ABF-74EF1D0650E0}"/>
            </a:ext>
          </a:extLst>
        </xdr:cNvPr>
        <xdr:cNvCxnSpPr/>
      </xdr:nvCxnSpPr>
      <xdr:spPr>
        <a:xfrm>
          <a:off x="2908300" y="65208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93980</xdr:rowOff>
    </xdr:from>
    <xdr:to>
      <xdr:col>10</xdr:col>
      <xdr:colOff>165100</xdr:colOff>
      <xdr:row>38</xdr:row>
      <xdr:rowOff>24130</xdr:rowOff>
    </xdr:to>
    <xdr:sp macro="" textlink="">
      <xdr:nvSpPr>
        <xdr:cNvPr id="79" name="楕円 78">
          <a:extLst>
            <a:ext uri="{FF2B5EF4-FFF2-40B4-BE49-F238E27FC236}">
              <a16:creationId xmlns:a16="http://schemas.microsoft.com/office/drawing/2014/main" id="{B2FF6060-0706-4E8A-9FD3-5D138D628661}"/>
            </a:ext>
          </a:extLst>
        </xdr:cNvPr>
        <xdr:cNvSpPr/>
      </xdr:nvSpPr>
      <xdr:spPr>
        <a:xfrm>
          <a:off x="19685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144780</xdr:rowOff>
    </xdr:from>
    <xdr:to>
      <xdr:col>15</xdr:col>
      <xdr:colOff>50800</xdr:colOff>
      <xdr:row>38</xdr:row>
      <xdr:rowOff>5715</xdr:rowOff>
    </xdr:to>
    <xdr:cxnSp macro="">
      <xdr:nvCxnSpPr>
        <xdr:cNvPr id="80" name="直線コネクタ 79">
          <a:extLst>
            <a:ext uri="{FF2B5EF4-FFF2-40B4-BE49-F238E27FC236}">
              <a16:creationId xmlns:a16="http://schemas.microsoft.com/office/drawing/2014/main" id="{31659A22-8ADB-4B70-87D5-2E4B424E6D2F}"/>
            </a:ext>
          </a:extLst>
        </xdr:cNvPr>
        <xdr:cNvCxnSpPr/>
      </xdr:nvCxnSpPr>
      <xdr:spPr>
        <a:xfrm>
          <a:off x="2019300" y="64884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61595</xdr:rowOff>
    </xdr:from>
    <xdr:to>
      <xdr:col>6</xdr:col>
      <xdr:colOff>38100</xdr:colOff>
      <xdr:row>37</xdr:row>
      <xdr:rowOff>163195</xdr:rowOff>
    </xdr:to>
    <xdr:sp macro="" textlink="">
      <xdr:nvSpPr>
        <xdr:cNvPr id="81" name="楕円 80">
          <a:extLst>
            <a:ext uri="{FF2B5EF4-FFF2-40B4-BE49-F238E27FC236}">
              <a16:creationId xmlns:a16="http://schemas.microsoft.com/office/drawing/2014/main" id="{94468BFF-B3F4-4DFB-BFBB-607F83339B67}"/>
            </a:ext>
          </a:extLst>
        </xdr:cNvPr>
        <xdr:cNvSpPr/>
      </xdr:nvSpPr>
      <xdr:spPr>
        <a:xfrm>
          <a:off x="1079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112395</xdr:rowOff>
    </xdr:from>
    <xdr:to>
      <xdr:col>10</xdr:col>
      <xdr:colOff>114300</xdr:colOff>
      <xdr:row>37</xdr:row>
      <xdr:rowOff>144780</xdr:rowOff>
    </xdr:to>
    <xdr:cxnSp macro="">
      <xdr:nvCxnSpPr>
        <xdr:cNvPr id="82" name="直線コネクタ 81">
          <a:extLst>
            <a:ext uri="{FF2B5EF4-FFF2-40B4-BE49-F238E27FC236}">
              <a16:creationId xmlns:a16="http://schemas.microsoft.com/office/drawing/2014/main" id="{9BF1AC1F-D3EF-4A2C-AA6E-22CF1168776E}"/>
            </a:ext>
          </a:extLst>
        </xdr:cNvPr>
        <xdr:cNvCxnSpPr/>
      </xdr:nvCxnSpPr>
      <xdr:spPr>
        <a:xfrm>
          <a:off x="1130300" y="645604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CE5D4E59-29FA-4AB5-BAB5-615924D04B91}"/>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499708B8-E51C-4479-A633-588FD5FA6658}"/>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389EDA77-CDF8-4077-AD2A-28624C6653FD}"/>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22877</xdr:rowOff>
    </xdr:from>
    <xdr:ext cx="405111" cy="259045"/>
    <xdr:sp macro="" textlink="">
      <xdr:nvSpPr>
        <xdr:cNvPr id="86" name="n_4aveValue【道路】&#10;有形固定資産減価償却率">
          <a:extLst>
            <a:ext uri="{FF2B5EF4-FFF2-40B4-BE49-F238E27FC236}">
              <a16:creationId xmlns:a16="http://schemas.microsoft.com/office/drawing/2014/main" id="{54B11A44-689C-46EC-A9A4-9A31E353121F}"/>
            </a:ext>
          </a:extLst>
        </xdr:cNvPr>
        <xdr:cNvSpPr txBox="1"/>
      </xdr:nvSpPr>
      <xdr:spPr>
        <a:xfrm>
          <a:off x="927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105427</xdr:rowOff>
    </xdr:from>
    <xdr:ext cx="405111" cy="259045"/>
    <xdr:sp macro="" textlink="">
      <xdr:nvSpPr>
        <xdr:cNvPr id="87" name="n_1mainValue【道路】&#10;有形固定資産減価償却率">
          <a:extLst>
            <a:ext uri="{FF2B5EF4-FFF2-40B4-BE49-F238E27FC236}">
              <a16:creationId xmlns:a16="http://schemas.microsoft.com/office/drawing/2014/main" id="{DC273A58-2C06-4780-8DE3-178AD3B60AA0}"/>
            </a:ext>
          </a:extLst>
        </xdr:cNvPr>
        <xdr:cNvSpPr txBox="1"/>
      </xdr:nvSpPr>
      <xdr:spPr>
        <a:xfrm>
          <a:off x="35820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73042</xdr:rowOff>
    </xdr:from>
    <xdr:ext cx="405111" cy="259045"/>
    <xdr:sp macro="" textlink="">
      <xdr:nvSpPr>
        <xdr:cNvPr id="88" name="n_2mainValue【道路】&#10;有形固定資産減価償却率">
          <a:extLst>
            <a:ext uri="{FF2B5EF4-FFF2-40B4-BE49-F238E27FC236}">
              <a16:creationId xmlns:a16="http://schemas.microsoft.com/office/drawing/2014/main" id="{16D7FF35-5ED5-42EC-AD65-496C36CA6217}"/>
            </a:ext>
          </a:extLst>
        </xdr:cNvPr>
        <xdr:cNvSpPr txBox="1"/>
      </xdr:nvSpPr>
      <xdr:spPr>
        <a:xfrm>
          <a:off x="2705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40657</xdr:rowOff>
    </xdr:from>
    <xdr:ext cx="405111" cy="259045"/>
    <xdr:sp macro="" textlink="">
      <xdr:nvSpPr>
        <xdr:cNvPr id="89" name="n_3mainValue【道路】&#10;有形固定資産減価償却率">
          <a:extLst>
            <a:ext uri="{FF2B5EF4-FFF2-40B4-BE49-F238E27FC236}">
              <a16:creationId xmlns:a16="http://schemas.microsoft.com/office/drawing/2014/main" id="{98C6C7C3-DF30-4128-BC9B-F4D37CEB9316}"/>
            </a:ext>
          </a:extLst>
        </xdr:cNvPr>
        <xdr:cNvSpPr txBox="1"/>
      </xdr:nvSpPr>
      <xdr:spPr>
        <a:xfrm>
          <a:off x="1816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90" name="n_4mainValue【道路】&#10;有形固定資産減価償却率">
          <a:extLst>
            <a:ext uri="{FF2B5EF4-FFF2-40B4-BE49-F238E27FC236}">
              <a16:creationId xmlns:a16="http://schemas.microsoft.com/office/drawing/2014/main" id="{32DF305E-94CC-4555-A967-CCBF77841E5B}"/>
            </a:ext>
          </a:extLst>
        </xdr:cNvPr>
        <xdr:cNvSpPr txBox="1"/>
      </xdr:nvSpPr>
      <xdr:spPr>
        <a:xfrm>
          <a:off x="927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2E81BB8-F6E2-42C1-A717-A653B66935D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E33B6BE-24CE-4BCE-85EF-E5413AD6FDE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18F7FC7-D59D-4EB0-9880-92FE3B5441E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F48E780-67DF-466C-A8AD-D719E8E0FD0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4429E97-6384-4071-AB59-B817F2DA5CD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B991B73-5CF6-4783-BD2E-FDBA73F21EA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A51EBC82-7B43-46AB-9244-C4BE37BA034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2683710-20AA-4779-A8FC-B85CAD3A05F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D307399-F83F-412C-B061-CDCE6D44C3E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C19FE4B-9C4E-40BC-A285-5FA1DE64A60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EBFD1CC-E81E-41CE-A1BF-7D6FD829B26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070178B-862A-45D5-AFD7-64C7B85EC82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40388AE7-5EC8-4A59-A435-8EAA738FDA2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39E4A27C-0AAA-41CC-A49E-AE66914C60F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9E0A8C8-5B16-4753-9BC7-5DF59E45764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C695918-E49E-44EC-9BC4-9FA05A4BF4BA}"/>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86A493D-ECFA-4285-8E63-AF64FE9FF36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3CEACC31-2879-4C34-A781-B8698D01C5C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519CE5B-F70B-42CE-A1AD-9E3A3EB9772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169D2D2-B245-4FC1-BF78-B9EC3A87384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9173EA2-0F00-4BF0-B766-1390F174969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4A7ED999-4974-4844-9672-B4D9191923A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3CAC9FD1-3E3F-4CAF-BBC2-3AAAFB335BD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5BA8EDEC-C994-499F-89D1-47789AE227C0}"/>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0FFE0B6E-D6A0-44D7-8939-BB86D082BC04}"/>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0FDC00B4-B065-4376-927E-5A9F82D8EC58}"/>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878B3D92-790A-45E7-9665-88BFCA530B48}"/>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28D1B141-8EC1-4229-BC18-C1769127A27F}"/>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2F45D963-DE37-4569-9BF7-5C687D422187}"/>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43D31EEC-81CB-4E07-A670-65E540B19157}"/>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91EEBA37-E400-4D59-B7BA-1117402BB5C3}"/>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82B92F43-9C44-43D9-B7D6-A578F69328D3}"/>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DE16EE1B-E045-41C6-A8B6-C77179A77CDD}"/>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E7113DF3-F3D4-4117-A9CC-1B9AB2889913}"/>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BCD4E85-942D-497E-A833-E1CE8695304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F943FDA-73C3-442A-942D-FA02F9C5B3E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1F24FC9-FA53-4CC3-AFF7-90C27DE9526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ADCEE2-DFD7-46F6-93BD-3DD808CA539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689F023-016E-433F-B1D6-33AD919C2E7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138138</xdr:rowOff>
    </xdr:from>
    <xdr:to>
      <xdr:col>55</xdr:col>
      <xdr:colOff>50800</xdr:colOff>
      <xdr:row>41</xdr:row>
      <xdr:rowOff>68288</xdr:rowOff>
    </xdr:to>
    <xdr:sp macro="" textlink="">
      <xdr:nvSpPr>
        <xdr:cNvPr id="130" name="楕円 129">
          <a:extLst>
            <a:ext uri="{FF2B5EF4-FFF2-40B4-BE49-F238E27FC236}">
              <a16:creationId xmlns:a16="http://schemas.microsoft.com/office/drawing/2014/main" id="{275B52AB-ABF6-48F2-9DFF-7806BD972A16}"/>
            </a:ext>
          </a:extLst>
        </xdr:cNvPr>
        <xdr:cNvSpPr/>
      </xdr:nvSpPr>
      <xdr:spPr>
        <a:xfrm>
          <a:off x="10426700" y="699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116565</xdr:rowOff>
    </xdr:from>
    <xdr:ext cx="469744" cy="259045"/>
    <xdr:sp macro="" textlink="">
      <xdr:nvSpPr>
        <xdr:cNvPr id="131" name="【道路】&#10;一人当たり延長該当値テキスト">
          <a:extLst>
            <a:ext uri="{FF2B5EF4-FFF2-40B4-BE49-F238E27FC236}">
              <a16:creationId xmlns:a16="http://schemas.microsoft.com/office/drawing/2014/main" id="{29C7DC41-7528-454E-8385-FFFA649D9459}"/>
            </a:ext>
          </a:extLst>
        </xdr:cNvPr>
        <xdr:cNvSpPr txBox="1"/>
      </xdr:nvSpPr>
      <xdr:spPr>
        <a:xfrm>
          <a:off x="10515600" y="6974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138824</xdr:rowOff>
    </xdr:from>
    <xdr:to>
      <xdr:col>50</xdr:col>
      <xdr:colOff>165100</xdr:colOff>
      <xdr:row>41</xdr:row>
      <xdr:rowOff>68974</xdr:rowOff>
    </xdr:to>
    <xdr:sp macro="" textlink="">
      <xdr:nvSpPr>
        <xdr:cNvPr id="132" name="楕円 131">
          <a:extLst>
            <a:ext uri="{FF2B5EF4-FFF2-40B4-BE49-F238E27FC236}">
              <a16:creationId xmlns:a16="http://schemas.microsoft.com/office/drawing/2014/main" id="{42643D27-B407-4826-BA35-91FC83586ABA}"/>
            </a:ext>
          </a:extLst>
        </xdr:cNvPr>
        <xdr:cNvSpPr/>
      </xdr:nvSpPr>
      <xdr:spPr>
        <a:xfrm>
          <a:off x="9588500" y="699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17488</xdr:rowOff>
    </xdr:from>
    <xdr:to>
      <xdr:col>55</xdr:col>
      <xdr:colOff>0</xdr:colOff>
      <xdr:row>41</xdr:row>
      <xdr:rowOff>18174</xdr:rowOff>
    </xdr:to>
    <xdr:cxnSp macro="">
      <xdr:nvCxnSpPr>
        <xdr:cNvPr id="133" name="直線コネクタ 132">
          <a:extLst>
            <a:ext uri="{FF2B5EF4-FFF2-40B4-BE49-F238E27FC236}">
              <a16:creationId xmlns:a16="http://schemas.microsoft.com/office/drawing/2014/main" id="{5FEFD28F-F90E-4100-A13E-BD872A69ED30}"/>
            </a:ext>
          </a:extLst>
        </xdr:cNvPr>
        <xdr:cNvCxnSpPr/>
      </xdr:nvCxnSpPr>
      <xdr:spPr>
        <a:xfrm flipV="1">
          <a:off x="9639300" y="7046938"/>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139052</xdr:rowOff>
    </xdr:from>
    <xdr:to>
      <xdr:col>46</xdr:col>
      <xdr:colOff>38100</xdr:colOff>
      <xdr:row>41</xdr:row>
      <xdr:rowOff>69202</xdr:rowOff>
    </xdr:to>
    <xdr:sp macro="" textlink="">
      <xdr:nvSpPr>
        <xdr:cNvPr id="134" name="楕円 133">
          <a:extLst>
            <a:ext uri="{FF2B5EF4-FFF2-40B4-BE49-F238E27FC236}">
              <a16:creationId xmlns:a16="http://schemas.microsoft.com/office/drawing/2014/main" id="{F1C7BA12-C688-4FF2-A3C7-7BDD465D7EB7}"/>
            </a:ext>
          </a:extLst>
        </xdr:cNvPr>
        <xdr:cNvSpPr/>
      </xdr:nvSpPr>
      <xdr:spPr>
        <a:xfrm>
          <a:off x="8699500" y="699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18174</xdr:rowOff>
    </xdr:from>
    <xdr:to>
      <xdr:col>50</xdr:col>
      <xdr:colOff>114300</xdr:colOff>
      <xdr:row>41</xdr:row>
      <xdr:rowOff>18402</xdr:rowOff>
    </xdr:to>
    <xdr:cxnSp macro="">
      <xdr:nvCxnSpPr>
        <xdr:cNvPr id="135" name="直線コネクタ 134">
          <a:extLst>
            <a:ext uri="{FF2B5EF4-FFF2-40B4-BE49-F238E27FC236}">
              <a16:creationId xmlns:a16="http://schemas.microsoft.com/office/drawing/2014/main" id="{3CFEC31C-7C67-45CD-8914-C6C94B54FC88}"/>
            </a:ext>
          </a:extLst>
        </xdr:cNvPr>
        <xdr:cNvCxnSpPr/>
      </xdr:nvCxnSpPr>
      <xdr:spPr>
        <a:xfrm flipV="1">
          <a:off x="8750300" y="7047624"/>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138938</xdr:rowOff>
    </xdr:from>
    <xdr:to>
      <xdr:col>41</xdr:col>
      <xdr:colOff>101600</xdr:colOff>
      <xdr:row>41</xdr:row>
      <xdr:rowOff>69088</xdr:rowOff>
    </xdr:to>
    <xdr:sp macro="" textlink="">
      <xdr:nvSpPr>
        <xdr:cNvPr id="136" name="楕円 135">
          <a:extLst>
            <a:ext uri="{FF2B5EF4-FFF2-40B4-BE49-F238E27FC236}">
              <a16:creationId xmlns:a16="http://schemas.microsoft.com/office/drawing/2014/main" id="{5F97D0A6-A5BE-4D1B-BDC0-2A753D06CCF1}"/>
            </a:ext>
          </a:extLst>
        </xdr:cNvPr>
        <xdr:cNvSpPr/>
      </xdr:nvSpPr>
      <xdr:spPr>
        <a:xfrm>
          <a:off x="7810500" y="699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18288</xdr:rowOff>
    </xdr:from>
    <xdr:to>
      <xdr:col>45</xdr:col>
      <xdr:colOff>177800</xdr:colOff>
      <xdr:row>41</xdr:row>
      <xdr:rowOff>18402</xdr:rowOff>
    </xdr:to>
    <xdr:cxnSp macro="">
      <xdr:nvCxnSpPr>
        <xdr:cNvPr id="137" name="直線コネクタ 136">
          <a:extLst>
            <a:ext uri="{FF2B5EF4-FFF2-40B4-BE49-F238E27FC236}">
              <a16:creationId xmlns:a16="http://schemas.microsoft.com/office/drawing/2014/main" id="{745DD5B2-E102-4D45-AF4B-4F61B328A95D}"/>
            </a:ext>
          </a:extLst>
        </xdr:cNvPr>
        <xdr:cNvCxnSpPr/>
      </xdr:nvCxnSpPr>
      <xdr:spPr>
        <a:xfrm>
          <a:off x="7861300" y="7047738"/>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139129</xdr:rowOff>
    </xdr:from>
    <xdr:to>
      <xdr:col>36</xdr:col>
      <xdr:colOff>165100</xdr:colOff>
      <xdr:row>41</xdr:row>
      <xdr:rowOff>69279</xdr:rowOff>
    </xdr:to>
    <xdr:sp macro="" textlink="">
      <xdr:nvSpPr>
        <xdr:cNvPr id="138" name="楕円 137">
          <a:extLst>
            <a:ext uri="{FF2B5EF4-FFF2-40B4-BE49-F238E27FC236}">
              <a16:creationId xmlns:a16="http://schemas.microsoft.com/office/drawing/2014/main" id="{BF4A8E87-26BE-4320-9BFB-377E6CA38EB2}"/>
            </a:ext>
          </a:extLst>
        </xdr:cNvPr>
        <xdr:cNvSpPr/>
      </xdr:nvSpPr>
      <xdr:spPr>
        <a:xfrm>
          <a:off x="6921500" y="69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18288</xdr:rowOff>
    </xdr:from>
    <xdr:to>
      <xdr:col>41</xdr:col>
      <xdr:colOff>50800</xdr:colOff>
      <xdr:row>41</xdr:row>
      <xdr:rowOff>18479</xdr:rowOff>
    </xdr:to>
    <xdr:cxnSp macro="">
      <xdr:nvCxnSpPr>
        <xdr:cNvPr id="139" name="直線コネクタ 138">
          <a:extLst>
            <a:ext uri="{FF2B5EF4-FFF2-40B4-BE49-F238E27FC236}">
              <a16:creationId xmlns:a16="http://schemas.microsoft.com/office/drawing/2014/main" id="{B94EBD1E-BAA6-46E9-A8C4-A75F709836A5}"/>
            </a:ext>
          </a:extLst>
        </xdr:cNvPr>
        <xdr:cNvCxnSpPr/>
      </xdr:nvCxnSpPr>
      <xdr:spPr>
        <a:xfrm flipV="1">
          <a:off x="6972300" y="7047738"/>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AD199781-8023-49C6-BD41-4A45B5C28F75}"/>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EF2F057B-92B7-49A8-B9C6-681BE10C501B}"/>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1B39114B-4963-43C6-86AC-21D975C4827B}"/>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F15D204C-74EC-48DE-8535-9DFA1BED72F3}"/>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60101</xdr:rowOff>
    </xdr:from>
    <xdr:ext cx="469744" cy="259045"/>
    <xdr:sp macro="" textlink="">
      <xdr:nvSpPr>
        <xdr:cNvPr id="144" name="n_1mainValue【道路】&#10;一人当たり延長">
          <a:extLst>
            <a:ext uri="{FF2B5EF4-FFF2-40B4-BE49-F238E27FC236}">
              <a16:creationId xmlns:a16="http://schemas.microsoft.com/office/drawing/2014/main" id="{B4629219-5629-4874-B6B9-1B208C9A96DF}"/>
            </a:ext>
          </a:extLst>
        </xdr:cNvPr>
        <xdr:cNvSpPr txBox="1"/>
      </xdr:nvSpPr>
      <xdr:spPr>
        <a:xfrm>
          <a:off x="9391727" y="708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60329</xdr:rowOff>
    </xdr:from>
    <xdr:ext cx="469744" cy="259045"/>
    <xdr:sp macro="" textlink="">
      <xdr:nvSpPr>
        <xdr:cNvPr id="145" name="n_2mainValue【道路】&#10;一人当たり延長">
          <a:extLst>
            <a:ext uri="{FF2B5EF4-FFF2-40B4-BE49-F238E27FC236}">
              <a16:creationId xmlns:a16="http://schemas.microsoft.com/office/drawing/2014/main" id="{DE690888-BCA6-4378-B1C6-B4988942B93F}"/>
            </a:ext>
          </a:extLst>
        </xdr:cNvPr>
        <xdr:cNvSpPr txBox="1"/>
      </xdr:nvSpPr>
      <xdr:spPr>
        <a:xfrm>
          <a:off x="8515427" y="708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60215</xdr:rowOff>
    </xdr:from>
    <xdr:ext cx="469744" cy="259045"/>
    <xdr:sp macro="" textlink="">
      <xdr:nvSpPr>
        <xdr:cNvPr id="146" name="n_3mainValue【道路】&#10;一人当たり延長">
          <a:extLst>
            <a:ext uri="{FF2B5EF4-FFF2-40B4-BE49-F238E27FC236}">
              <a16:creationId xmlns:a16="http://schemas.microsoft.com/office/drawing/2014/main" id="{A7D7F5BC-80B8-460B-BC1F-3BC0B4783121}"/>
            </a:ext>
          </a:extLst>
        </xdr:cNvPr>
        <xdr:cNvSpPr txBox="1"/>
      </xdr:nvSpPr>
      <xdr:spPr>
        <a:xfrm>
          <a:off x="7626427" y="7089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60406</xdr:rowOff>
    </xdr:from>
    <xdr:ext cx="469744" cy="259045"/>
    <xdr:sp macro="" textlink="">
      <xdr:nvSpPr>
        <xdr:cNvPr id="147" name="n_4mainValue【道路】&#10;一人当たり延長">
          <a:extLst>
            <a:ext uri="{FF2B5EF4-FFF2-40B4-BE49-F238E27FC236}">
              <a16:creationId xmlns:a16="http://schemas.microsoft.com/office/drawing/2014/main" id="{A2842DE0-E1D8-494A-BB6A-071706C21869}"/>
            </a:ext>
          </a:extLst>
        </xdr:cNvPr>
        <xdr:cNvSpPr txBox="1"/>
      </xdr:nvSpPr>
      <xdr:spPr>
        <a:xfrm>
          <a:off x="6737427" y="708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2D2B3370-C214-46EC-A053-7F9EED64613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F606E9F4-BE31-4B02-B122-A461C6BE946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A446CD8-9B4C-417C-948E-AC88BC71616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958E79E-0A04-4AAA-B9D8-00621F8AA6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1F745CF-721B-4931-9F90-474CD5BB2D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C0C5D2C-273B-4FCC-B53F-4D97FC026A1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807610D-57AD-41FB-9B2A-A799C2DE650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202C1A51-08B4-48D7-9F4B-EF227E0C93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728C81-251D-41E0-BDA7-70219D699B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59B17354-C8F2-48FD-801A-A1ED57774AE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5D76D0E-6A17-4BBD-B8D8-19FA7FD503D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BD927DE-9E2A-4BB9-ADCE-9F2213912E5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092DED5-A535-4904-8AC4-CBF95D3BE8EA}"/>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F19CD5B7-A557-4214-BABD-A79B69898BF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AB527FC-5BB4-4B89-B0D6-571E1DDED93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ED7B333-A0ED-4F2D-AAF8-15938CFB9BE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9F18116-82E1-47A5-8CA4-C69987B4401E}"/>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A9A02C4-F177-48D3-AE69-817349687AA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BD982CA-6F22-4AD9-9300-9E30B6C36DD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236F0227-0F79-4B67-A386-5DCE1931855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ADD720D-E50C-4072-8CE7-20EBD7F896E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A0648EFF-E982-43A3-9523-D6AB7237AB5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9F750BF7-5ABC-4C05-A77F-4F2AD3D5CFE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39D0A8A-D8E3-43E5-90B9-629967BD1B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3B8731FD-CDD1-4DBC-B6DF-6F29BCE83B9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1B87CF39-B680-4FB7-BC86-A6C284167B26}"/>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FD861DAB-6E17-4942-8EE2-62CF8DF1FC66}"/>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14E76F3-528F-4F43-AC72-144C752C97A6}"/>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85260397-7BA2-46F1-9C26-551BC4C391D6}"/>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37D1A50-0E82-4054-855D-ED5ED09D0695}"/>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37BC4FB-0D40-4BC3-97BD-14A62CECFE40}"/>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63D360EE-9077-469A-A789-CF497641FADA}"/>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CEFE6512-A120-4891-9FFF-E0B8BA9594D2}"/>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51E50BC3-19A0-45DA-8E2B-8C356539EE6C}"/>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338B0FE-1F02-485C-9C12-3A92F90D4626}"/>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1ABE0102-2F7B-4D34-BBF3-8D4C70A56431}"/>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CFF519D-B92B-4186-868F-7FAE27EF0E8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0360937-4284-48F0-B762-77AE1DBAFE5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106087D-815E-40B5-B571-43233BE6501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6A2387F-14C8-4B1D-9799-7BE249654C1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78C53A1-99F1-4A21-A17A-FE912E540E4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130447</xdr:rowOff>
    </xdr:from>
    <xdr:to>
      <xdr:col>24</xdr:col>
      <xdr:colOff>114300</xdr:colOff>
      <xdr:row>61</xdr:row>
      <xdr:rowOff>60597</xdr:rowOff>
    </xdr:to>
    <xdr:sp macro="" textlink="">
      <xdr:nvSpPr>
        <xdr:cNvPr id="189" name="楕円 188">
          <a:extLst>
            <a:ext uri="{FF2B5EF4-FFF2-40B4-BE49-F238E27FC236}">
              <a16:creationId xmlns:a16="http://schemas.microsoft.com/office/drawing/2014/main" id="{82E734C2-3218-4C6D-998E-1CBFD342BEF7}"/>
            </a:ext>
          </a:extLst>
        </xdr:cNvPr>
        <xdr:cNvSpPr/>
      </xdr:nvSpPr>
      <xdr:spPr>
        <a:xfrm>
          <a:off x="4584700" y="1041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153324</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693F77C-DD27-4524-B30C-750595A93ED2}"/>
            </a:ext>
          </a:extLst>
        </xdr:cNvPr>
        <xdr:cNvSpPr txBox="1"/>
      </xdr:nvSpPr>
      <xdr:spPr>
        <a:xfrm>
          <a:off x="4673600" y="10268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105954</xdr:rowOff>
    </xdr:from>
    <xdr:to>
      <xdr:col>20</xdr:col>
      <xdr:colOff>38100</xdr:colOff>
      <xdr:row>61</xdr:row>
      <xdr:rowOff>36104</xdr:rowOff>
    </xdr:to>
    <xdr:sp macro="" textlink="">
      <xdr:nvSpPr>
        <xdr:cNvPr id="191" name="楕円 190">
          <a:extLst>
            <a:ext uri="{FF2B5EF4-FFF2-40B4-BE49-F238E27FC236}">
              <a16:creationId xmlns:a16="http://schemas.microsoft.com/office/drawing/2014/main" id="{AFA85DED-9212-4F44-BA54-D88A91B1F686}"/>
            </a:ext>
          </a:extLst>
        </xdr:cNvPr>
        <xdr:cNvSpPr/>
      </xdr:nvSpPr>
      <xdr:spPr>
        <a:xfrm>
          <a:off x="3746500" y="1039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156754</xdr:rowOff>
    </xdr:from>
    <xdr:to>
      <xdr:col>24</xdr:col>
      <xdr:colOff>63500</xdr:colOff>
      <xdr:row>61</xdr:row>
      <xdr:rowOff>9797</xdr:rowOff>
    </xdr:to>
    <xdr:cxnSp macro="">
      <xdr:nvCxnSpPr>
        <xdr:cNvPr id="192" name="直線コネクタ 191">
          <a:extLst>
            <a:ext uri="{FF2B5EF4-FFF2-40B4-BE49-F238E27FC236}">
              <a16:creationId xmlns:a16="http://schemas.microsoft.com/office/drawing/2014/main" id="{02740C85-9486-41F3-BBEE-C7CBA30232DA}"/>
            </a:ext>
          </a:extLst>
        </xdr:cNvPr>
        <xdr:cNvCxnSpPr/>
      </xdr:nvCxnSpPr>
      <xdr:spPr>
        <a:xfrm>
          <a:off x="3797300" y="1044375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79828</xdr:rowOff>
    </xdr:from>
    <xdr:to>
      <xdr:col>15</xdr:col>
      <xdr:colOff>101600</xdr:colOff>
      <xdr:row>61</xdr:row>
      <xdr:rowOff>9978</xdr:rowOff>
    </xdr:to>
    <xdr:sp macro="" textlink="">
      <xdr:nvSpPr>
        <xdr:cNvPr id="193" name="楕円 192">
          <a:extLst>
            <a:ext uri="{FF2B5EF4-FFF2-40B4-BE49-F238E27FC236}">
              <a16:creationId xmlns:a16="http://schemas.microsoft.com/office/drawing/2014/main" id="{EB0764BF-C7BF-4A6A-B052-9416CDE91236}"/>
            </a:ext>
          </a:extLst>
        </xdr:cNvPr>
        <xdr:cNvSpPr/>
      </xdr:nvSpPr>
      <xdr:spPr>
        <a:xfrm>
          <a:off x="2857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130628</xdr:rowOff>
    </xdr:from>
    <xdr:to>
      <xdr:col>19</xdr:col>
      <xdr:colOff>177800</xdr:colOff>
      <xdr:row>60</xdr:row>
      <xdr:rowOff>156754</xdr:rowOff>
    </xdr:to>
    <xdr:cxnSp macro="">
      <xdr:nvCxnSpPr>
        <xdr:cNvPr id="194" name="直線コネクタ 193">
          <a:extLst>
            <a:ext uri="{FF2B5EF4-FFF2-40B4-BE49-F238E27FC236}">
              <a16:creationId xmlns:a16="http://schemas.microsoft.com/office/drawing/2014/main" id="{35693D14-F6DC-41B5-84B4-C72470C70FD5}"/>
            </a:ext>
          </a:extLst>
        </xdr:cNvPr>
        <xdr:cNvCxnSpPr/>
      </xdr:nvCxnSpPr>
      <xdr:spPr>
        <a:xfrm>
          <a:off x="2908300" y="104176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53703</xdr:rowOff>
    </xdr:from>
    <xdr:to>
      <xdr:col>10</xdr:col>
      <xdr:colOff>165100</xdr:colOff>
      <xdr:row>60</xdr:row>
      <xdr:rowOff>155303</xdr:rowOff>
    </xdr:to>
    <xdr:sp macro="" textlink="">
      <xdr:nvSpPr>
        <xdr:cNvPr id="195" name="楕円 194">
          <a:extLst>
            <a:ext uri="{FF2B5EF4-FFF2-40B4-BE49-F238E27FC236}">
              <a16:creationId xmlns:a16="http://schemas.microsoft.com/office/drawing/2014/main" id="{49D92830-0B26-4C69-8F67-0A29E515C09C}"/>
            </a:ext>
          </a:extLst>
        </xdr:cNvPr>
        <xdr:cNvSpPr/>
      </xdr:nvSpPr>
      <xdr:spPr>
        <a:xfrm>
          <a:off x="1968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104503</xdr:rowOff>
    </xdr:from>
    <xdr:to>
      <xdr:col>15</xdr:col>
      <xdr:colOff>50800</xdr:colOff>
      <xdr:row>60</xdr:row>
      <xdr:rowOff>130628</xdr:rowOff>
    </xdr:to>
    <xdr:cxnSp macro="">
      <xdr:nvCxnSpPr>
        <xdr:cNvPr id="196" name="直線コネクタ 195">
          <a:extLst>
            <a:ext uri="{FF2B5EF4-FFF2-40B4-BE49-F238E27FC236}">
              <a16:creationId xmlns:a16="http://schemas.microsoft.com/office/drawing/2014/main" id="{3D1E9616-0E9E-4722-912F-2A056E92AA3B}"/>
            </a:ext>
          </a:extLst>
        </xdr:cNvPr>
        <xdr:cNvCxnSpPr/>
      </xdr:nvCxnSpPr>
      <xdr:spPr>
        <a:xfrm>
          <a:off x="2019300" y="1039150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25944</xdr:rowOff>
    </xdr:from>
    <xdr:to>
      <xdr:col>6</xdr:col>
      <xdr:colOff>38100</xdr:colOff>
      <xdr:row>60</xdr:row>
      <xdr:rowOff>127544</xdr:rowOff>
    </xdr:to>
    <xdr:sp macro="" textlink="">
      <xdr:nvSpPr>
        <xdr:cNvPr id="197" name="楕円 196">
          <a:extLst>
            <a:ext uri="{FF2B5EF4-FFF2-40B4-BE49-F238E27FC236}">
              <a16:creationId xmlns:a16="http://schemas.microsoft.com/office/drawing/2014/main" id="{DFA08373-B434-40AD-932C-CF38F47D1954}"/>
            </a:ext>
          </a:extLst>
        </xdr:cNvPr>
        <xdr:cNvSpPr/>
      </xdr:nvSpPr>
      <xdr:spPr>
        <a:xfrm>
          <a:off x="1079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76744</xdr:rowOff>
    </xdr:from>
    <xdr:to>
      <xdr:col>10</xdr:col>
      <xdr:colOff>114300</xdr:colOff>
      <xdr:row>60</xdr:row>
      <xdr:rowOff>104503</xdr:rowOff>
    </xdr:to>
    <xdr:cxnSp macro="">
      <xdr:nvCxnSpPr>
        <xdr:cNvPr id="198" name="直線コネクタ 197">
          <a:extLst>
            <a:ext uri="{FF2B5EF4-FFF2-40B4-BE49-F238E27FC236}">
              <a16:creationId xmlns:a16="http://schemas.microsoft.com/office/drawing/2014/main" id="{372DEDF1-AC37-4125-AE2E-EE7F63915A44}"/>
            </a:ext>
          </a:extLst>
        </xdr:cNvPr>
        <xdr:cNvCxnSpPr/>
      </xdr:nvCxnSpPr>
      <xdr:spPr>
        <a:xfrm>
          <a:off x="1130300" y="1036374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B70C3B32-4593-43A0-AEFF-58A1F091234F}"/>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F027CF89-9BE0-4247-A51D-7BC8C0307800}"/>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0300444-3FA0-4A0A-A5B5-6D2B71A0A356}"/>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7DE45D2-972D-45B6-97A9-A904BAFBBF4D}"/>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52631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6C70BA9-8F8D-4453-A770-ADEAFC4CC696}"/>
            </a:ext>
          </a:extLst>
        </xdr:cNvPr>
        <xdr:cNvSpPr txBox="1"/>
      </xdr:nvSpPr>
      <xdr:spPr>
        <a:xfrm>
          <a:off x="3582044" y="1016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26505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E83293E2-DC80-43DF-BA8D-6979BA840149}"/>
            </a:ext>
          </a:extLst>
        </xdr:cNvPr>
        <xdr:cNvSpPr txBox="1"/>
      </xdr:nvSpPr>
      <xdr:spPr>
        <a:xfrm>
          <a:off x="2705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380</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6825E15-A04D-4797-8D6F-24B47DAB279E}"/>
            </a:ext>
          </a:extLst>
        </xdr:cNvPr>
        <xdr:cNvSpPr txBox="1"/>
      </xdr:nvSpPr>
      <xdr:spPr>
        <a:xfrm>
          <a:off x="1816744" y="1011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144071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3BDDAE87-F2A0-42B2-8034-D12E607001E1}"/>
            </a:ext>
          </a:extLst>
        </xdr:cNvPr>
        <xdr:cNvSpPr txBox="1"/>
      </xdr:nvSpPr>
      <xdr:spPr>
        <a:xfrm>
          <a:off x="927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D91A143-29A2-4E60-9564-63D4C11E77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DFD3688-68C6-4151-B327-B398C0B81C3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B13B01C-C721-43C8-B822-AF719289EAD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F4798BF9-5896-439F-AAF6-B06A12F3DCC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F0364428-A567-4DDE-8E00-1B12C154C46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B502DF4-0E54-4CEC-88F5-159AC70402F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31EC69A-A129-4CFA-B641-F053CF5A482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26E5DCA-2BD0-4B33-BA6E-53BF759D5B1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4D82E-CA92-48B6-A1F2-A5157097783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735CD8D-D6B3-476C-98CE-698CFC4D78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60D6474-9DDD-45B6-9ECC-8977B7AE91C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712D7A0A-D84D-4ADA-A677-807040E75DE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2F50485-CE02-4411-A8D5-EAC10F9EF31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6C6ACC74-E8F4-4CAF-890E-F40839B1D5FC}"/>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AF44B0A-D124-4489-A961-325ED896074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6B68B458-EA21-4FD5-8376-C5DA1E97049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8BD3E148-160D-4CFC-8A29-7639A35F03E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3EAEE625-30DC-4360-B5BA-9BF4D28764F2}"/>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161F06E-1AAC-4091-8AD7-80D18D64D83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DD4457C-2E9D-496B-BF9A-8D84EFA900B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1016A5E-2074-4AE4-ACA4-4CFE41C936E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907C20C-BEBA-48CD-8B0C-34D145A381C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16B6929-7D50-4E55-BFC4-0E0BE04694F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500851BE-4811-4E8E-8F3A-575DA8EC550A}"/>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5FB5E8CC-A8A4-4F3F-AA2A-09316EBF8D22}"/>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39F795D8-E6EB-4A68-A423-A417EEF57306}"/>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24974C5-45CF-43C7-A1CD-240CFF1E7885}"/>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BD4F6B5A-E08F-4D6B-8402-994D55BD7998}"/>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0824AC9-78C2-45CD-A543-85514D107BAE}"/>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272D9723-A207-4A60-8D57-C0CDFB42CF51}"/>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0F929650-3C4C-4BF9-9066-29ECDEF3420C}"/>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B37876DF-70B5-4282-8131-FFA6D2FF3B59}"/>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2AD7E1F9-800D-4CC0-9603-B4D6F1AF1A2B}"/>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EBFCA486-2C92-4984-A104-AEEAF4EF5B6C}"/>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856E7F4-C97F-4325-919D-F7FCA60A058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532273A-B5C2-4241-BE87-FD2D8471F79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4E108F4-8437-46E6-AE87-D8BA6EB4F90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0CD599A-3786-45B8-BFA0-2BB9E77FE28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BE236FC-624E-4B48-A756-8DF17B4EB9D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146430</xdr:rowOff>
    </xdr:from>
    <xdr:to>
      <xdr:col>55</xdr:col>
      <xdr:colOff>50800</xdr:colOff>
      <xdr:row>64</xdr:row>
      <xdr:rowOff>76580</xdr:rowOff>
    </xdr:to>
    <xdr:sp macro="" textlink="">
      <xdr:nvSpPr>
        <xdr:cNvPr id="246" name="楕円 245">
          <a:extLst>
            <a:ext uri="{FF2B5EF4-FFF2-40B4-BE49-F238E27FC236}">
              <a16:creationId xmlns:a16="http://schemas.microsoft.com/office/drawing/2014/main" id="{7B83391E-D35E-4388-B646-DD20123E70BF}"/>
            </a:ext>
          </a:extLst>
        </xdr:cNvPr>
        <xdr:cNvSpPr/>
      </xdr:nvSpPr>
      <xdr:spPr>
        <a:xfrm>
          <a:off x="10426700" y="1094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61357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F5881FF5-5175-4805-9051-A6BDCA159251}"/>
            </a:ext>
          </a:extLst>
        </xdr:cNvPr>
        <xdr:cNvSpPr txBox="1"/>
      </xdr:nvSpPr>
      <xdr:spPr>
        <a:xfrm>
          <a:off x="10515600" y="10862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146621</xdr:rowOff>
    </xdr:from>
    <xdr:to>
      <xdr:col>50</xdr:col>
      <xdr:colOff>165100</xdr:colOff>
      <xdr:row>64</xdr:row>
      <xdr:rowOff>76771</xdr:rowOff>
    </xdr:to>
    <xdr:sp macro="" textlink="">
      <xdr:nvSpPr>
        <xdr:cNvPr id="248" name="楕円 247">
          <a:extLst>
            <a:ext uri="{FF2B5EF4-FFF2-40B4-BE49-F238E27FC236}">
              <a16:creationId xmlns:a16="http://schemas.microsoft.com/office/drawing/2014/main" id="{ACEB7612-6858-4411-8D82-FB4BD29A3A1C}"/>
            </a:ext>
          </a:extLst>
        </xdr:cNvPr>
        <xdr:cNvSpPr/>
      </xdr:nvSpPr>
      <xdr:spPr>
        <a:xfrm>
          <a:off x="9588500" y="1094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25780</xdr:rowOff>
    </xdr:from>
    <xdr:to>
      <xdr:col>55</xdr:col>
      <xdr:colOff>0</xdr:colOff>
      <xdr:row>64</xdr:row>
      <xdr:rowOff>25971</xdr:rowOff>
    </xdr:to>
    <xdr:cxnSp macro="">
      <xdr:nvCxnSpPr>
        <xdr:cNvPr id="249" name="直線コネクタ 248">
          <a:extLst>
            <a:ext uri="{FF2B5EF4-FFF2-40B4-BE49-F238E27FC236}">
              <a16:creationId xmlns:a16="http://schemas.microsoft.com/office/drawing/2014/main" id="{3D7AA372-9B0B-4DA0-BBE5-74F7D4F3AAF8}"/>
            </a:ext>
          </a:extLst>
        </xdr:cNvPr>
        <xdr:cNvCxnSpPr/>
      </xdr:nvCxnSpPr>
      <xdr:spPr>
        <a:xfrm flipV="1">
          <a:off x="9639300" y="10998580"/>
          <a:ext cx="8382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146680</xdr:rowOff>
    </xdr:from>
    <xdr:to>
      <xdr:col>46</xdr:col>
      <xdr:colOff>38100</xdr:colOff>
      <xdr:row>64</xdr:row>
      <xdr:rowOff>76830</xdr:rowOff>
    </xdr:to>
    <xdr:sp macro="" textlink="">
      <xdr:nvSpPr>
        <xdr:cNvPr id="250" name="楕円 249">
          <a:extLst>
            <a:ext uri="{FF2B5EF4-FFF2-40B4-BE49-F238E27FC236}">
              <a16:creationId xmlns:a16="http://schemas.microsoft.com/office/drawing/2014/main" id="{F6097549-BCCD-44A1-B532-68FFEE1B603A}"/>
            </a:ext>
          </a:extLst>
        </xdr:cNvPr>
        <xdr:cNvSpPr/>
      </xdr:nvSpPr>
      <xdr:spPr>
        <a:xfrm>
          <a:off x="8699500" y="1094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25971</xdr:rowOff>
    </xdr:from>
    <xdr:to>
      <xdr:col>50</xdr:col>
      <xdr:colOff>114300</xdr:colOff>
      <xdr:row>64</xdr:row>
      <xdr:rowOff>26030</xdr:rowOff>
    </xdr:to>
    <xdr:cxnSp macro="">
      <xdr:nvCxnSpPr>
        <xdr:cNvPr id="251" name="直線コネクタ 250">
          <a:extLst>
            <a:ext uri="{FF2B5EF4-FFF2-40B4-BE49-F238E27FC236}">
              <a16:creationId xmlns:a16="http://schemas.microsoft.com/office/drawing/2014/main" id="{CA3F3F96-95D6-42E9-B1F8-CD7428A81C29}"/>
            </a:ext>
          </a:extLst>
        </xdr:cNvPr>
        <xdr:cNvCxnSpPr/>
      </xdr:nvCxnSpPr>
      <xdr:spPr>
        <a:xfrm flipV="1">
          <a:off x="8750300" y="10998771"/>
          <a:ext cx="889000" cy="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146645</xdr:rowOff>
    </xdr:from>
    <xdr:to>
      <xdr:col>41</xdr:col>
      <xdr:colOff>101600</xdr:colOff>
      <xdr:row>64</xdr:row>
      <xdr:rowOff>76795</xdr:rowOff>
    </xdr:to>
    <xdr:sp macro="" textlink="">
      <xdr:nvSpPr>
        <xdr:cNvPr id="252" name="楕円 251">
          <a:extLst>
            <a:ext uri="{FF2B5EF4-FFF2-40B4-BE49-F238E27FC236}">
              <a16:creationId xmlns:a16="http://schemas.microsoft.com/office/drawing/2014/main" id="{2D5077FA-DA90-4775-BF55-14F4B7E9D8E9}"/>
            </a:ext>
          </a:extLst>
        </xdr:cNvPr>
        <xdr:cNvSpPr/>
      </xdr:nvSpPr>
      <xdr:spPr>
        <a:xfrm>
          <a:off x="7810500" y="1094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25995</xdr:rowOff>
    </xdr:from>
    <xdr:to>
      <xdr:col>45</xdr:col>
      <xdr:colOff>177800</xdr:colOff>
      <xdr:row>64</xdr:row>
      <xdr:rowOff>26030</xdr:rowOff>
    </xdr:to>
    <xdr:cxnSp macro="">
      <xdr:nvCxnSpPr>
        <xdr:cNvPr id="253" name="直線コネクタ 252">
          <a:extLst>
            <a:ext uri="{FF2B5EF4-FFF2-40B4-BE49-F238E27FC236}">
              <a16:creationId xmlns:a16="http://schemas.microsoft.com/office/drawing/2014/main" id="{7E3C196E-E8B2-4211-850F-794BE9FC287F}"/>
            </a:ext>
          </a:extLst>
        </xdr:cNvPr>
        <xdr:cNvCxnSpPr/>
      </xdr:nvCxnSpPr>
      <xdr:spPr>
        <a:xfrm>
          <a:off x="7861300" y="10998795"/>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146694</xdr:rowOff>
    </xdr:from>
    <xdr:to>
      <xdr:col>36</xdr:col>
      <xdr:colOff>165100</xdr:colOff>
      <xdr:row>64</xdr:row>
      <xdr:rowOff>76844</xdr:rowOff>
    </xdr:to>
    <xdr:sp macro="" textlink="">
      <xdr:nvSpPr>
        <xdr:cNvPr id="254" name="楕円 253">
          <a:extLst>
            <a:ext uri="{FF2B5EF4-FFF2-40B4-BE49-F238E27FC236}">
              <a16:creationId xmlns:a16="http://schemas.microsoft.com/office/drawing/2014/main" id="{17E5CF6B-0899-44BB-9B02-DC27682DEC17}"/>
            </a:ext>
          </a:extLst>
        </xdr:cNvPr>
        <xdr:cNvSpPr/>
      </xdr:nvSpPr>
      <xdr:spPr>
        <a:xfrm>
          <a:off x="6921500" y="109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25995</xdr:rowOff>
    </xdr:from>
    <xdr:to>
      <xdr:col>41</xdr:col>
      <xdr:colOff>50800</xdr:colOff>
      <xdr:row>64</xdr:row>
      <xdr:rowOff>26044</xdr:rowOff>
    </xdr:to>
    <xdr:cxnSp macro="">
      <xdr:nvCxnSpPr>
        <xdr:cNvPr id="255" name="直線コネクタ 254">
          <a:extLst>
            <a:ext uri="{FF2B5EF4-FFF2-40B4-BE49-F238E27FC236}">
              <a16:creationId xmlns:a16="http://schemas.microsoft.com/office/drawing/2014/main" id="{CE06E48A-D5A9-48A8-B7D2-8C3D86CCA21D}"/>
            </a:ext>
          </a:extLst>
        </xdr:cNvPr>
        <xdr:cNvCxnSpPr/>
      </xdr:nvCxnSpPr>
      <xdr:spPr>
        <a:xfrm flipV="1">
          <a:off x="6972300" y="10998795"/>
          <a:ext cx="8890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A543C161-7026-4E3B-8738-FD3B82B0A973}"/>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CD137B2-5592-4324-8153-FF3278F8BDD5}"/>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2ED025F7-DC67-4A3D-9762-91DB814D8CA0}"/>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B6A8289-79DB-405D-8613-BB71DD935963}"/>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67898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B10755BD-F4C3-4E79-94C9-6A151CBF9F56}"/>
            </a:ext>
          </a:extLst>
        </xdr:cNvPr>
        <xdr:cNvSpPr txBox="1"/>
      </xdr:nvSpPr>
      <xdr:spPr>
        <a:xfrm>
          <a:off x="9359411" y="11040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67957</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A6F443B7-D889-4E03-9A0B-E8B64C197110}"/>
            </a:ext>
          </a:extLst>
        </xdr:cNvPr>
        <xdr:cNvSpPr txBox="1"/>
      </xdr:nvSpPr>
      <xdr:spPr>
        <a:xfrm>
          <a:off x="8483111" y="11040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67922</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84D189C-215D-4AEE-A730-FF49B85C42CF}"/>
            </a:ext>
          </a:extLst>
        </xdr:cNvPr>
        <xdr:cNvSpPr txBox="1"/>
      </xdr:nvSpPr>
      <xdr:spPr>
        <a:xfrm>
          <a:off x="7594111" y="11040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67971</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7D45924B-8EC4-4E91-BF47-A14F8449852A}"/>
            </a:ext>
          </a:extLst>
        </xdr:cNvPr>
        <xdr:cNvSpPr txBox="1"/>
      </xdr:nvSpPr>
      <xdr:spPr>
        <a:xfrm>
          <a:off x="6705111" y="1104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945AE0B-A043-42BB-BE18-0CDCE68B1CB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A8C05B17-36E5-4628-9045-B86E5B38032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AC102191-3A9D-469F-B4FD-CFE593141E7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1A8AA5-0777-4E46-A11A-B0253BD5CC7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6E7ADD3-4D63-432E-BEF2-E6D900DD02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A374992-5FB0-4D59-B3F7-FF9B93D0698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6DCFC7B-3F82-4E17-90C5-51D8B66A791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7B4B7A7-8749-4954-B080-9B041EFA41E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7C97DF0D-F8AD-4D22-90E4-6C105927FEA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87D695E7-183B-4F01-AD9B-B129B6584D7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945C78C9-6028-4A9F-B0DA-AB90987A4B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D2A02115-B12E-4105-A9DF-9EF4DBB0898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173E57F2-73AF-4997-B8A4-79C231769A9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523CBA47-54A8-41BA-B70E-C6974CB954A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F250EF24-038B-4472-9D0B-9DFC6968895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596E4B92-F7C0-4CB0-80D5-26312D85FEC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E33A29B7-7457-4604-AA8D-E286AA34FE9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0798F40-117F-49C0-AD11-7DA62A9DA1C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0F7F725-E756-4E4E-A82C-D017EA6F210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3D08B31-CFC9-4226-9326-67C015745B0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2EC47D45-5EF9-4130-BE31-CE6F10468EF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E891EA65-1E62-4CE9-8BEA-3E814C2A609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61709308-9C19-433D-9A0A-99B9491A092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83A74684-C1DF-4687-B7F2-CF625D69702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848F2144-23CB-411B-8FEB-209EF1168F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39DDC472-1B50-42E6-ACBC-6DBF2076AD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FC29A7B4-0EF4-4BDE-B7A0-1E7EEBA0E06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6B852A28-5646-49FC-BFCA-8C85E579437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08AB4A0E-F5FA-443F-AC8B-872041A8FA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DCE9A280-D575-4288-83E1-F3E772C697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14B29592-228E-4BEA-B7E6-74FE93C41D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66DA0DED-1707-4577-B28F-4B50DD20B57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F401AABE-57BC-4945-AD38-B3293651A4E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EB2F167E-BDA5-40A5-B488-83F96EED9E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4D4ED781-8AAE-4D53-9E99-5E609B9D409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3EB2CCA7-EAB8-484A-A8A4-F7B769BD18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92278205-7CB3-4C32-B682-6111F3AB42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9A1258E5-0157-433E-A3FE-9CF1F4E660D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407957CD-02F2-4AB3-AC43-8A30A7A9A72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67D64864-352D-4017-A8D6-54C8B1231DD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BC72A02F-5B5E-4977-925F-3F2E782EC95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CF71FCAB-E28C-4212-A226-0EC8E093A5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8B4A2F88-9054-4891-B087-2891A6DB0D5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98A8AB16-91E4-4269-AB2D-65BFE8F3378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98110563-1313-4A70-AFF7-96F40169100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A5C8A0AA-9E27-4DF8-9B42-95D6F0B60EA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03C5DC42-E5DA-493E-AA79-5036ABF4E8C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C6DCD2BB-806A-4EEF-8C7D-A508B8CAA69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26DFCCAD-FE6D-44A5-9786-FB56B9D262E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0F0E0AF8-5224-4DEA-B37F-ABC628787D5D}"/>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6DA12A45-3D45-4BAA-B8C7-28E1EBF9E6F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38DA7804-73B9-442B-B4A6-16E2F334C9C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A35F622A-73FA-41D7-8591-D0AC316EACE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39C14036-6EF0-49CC-A3DA-5F0929DE132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852200A0-3459-4F18-BAFB-ED8E13FD38E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0D320FA6-5670-4EF7-B8FF-6FC7CBEF9A4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8F2E5B3E-07AF-46C2-BE68-A59798BE87C8}"/>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D4F02740-37E2-4583-B0F0-A29FAADD37AD}"/>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FF3905C0-0C40-46BC-B3F2-E4FF2219987F}"/>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1C55BAD6-C5A9-47A6-9F4B-4270E8868EAD}"/>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0BC98462-2E6A-49F9-B645-D3BA92A592C1}"/>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EA61E19C-121F-4DF7-BAD2-333AA2567A38}"/>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7FBF22A8-9213-436F-8FAB-77FF8CA2135C}"/>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F9483556-AA2A-4DDE-86D8-F6529E1F2F1D}"/>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83D9F6FE-F2E8-432D-A3A3-E6DD129442D0}"/>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A65E3E05-CF1C-4916-9CFC-29F610A934B6}"/>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330" name="フローチャート: 判断 329">
          <a:extLst>
            <a:ext uri="{FF2B5EF4-FFF2-40B4-BE49-F238E27FC236}">
              <a16:creationId xmlns:a16="http://schemas.microsoft.com/office/drawing/2014/main" id="{3DED11B0-0733-42AD-82DB-714DBDB2FC93}"/>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A5BFE12-C93C-41ED-9524-8C3EB2B5040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6AC91BDD-9AAD-4FDD-8B07-682FDB56FE3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F15BD0C-0BB7-4773-B8D9-592050F66D0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70F19C6F-F9B6-48EB-A577-56F241596E8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77F01F64-C1ED-4075-A63F-3775CECD83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52070</xdr:rowOff>
    </xdr:from>
    <xdr:to>
      <xdr:col>85</xdr:col>
      <xdr:colOff>177800</xdr:colOff>
      <xdr:row>36</xdr:row>
      <xdr:rowOff>153670</xdr:rowOff>
    </xdr:to>
    <xdr:sp macro="" textlink="">
      <xdr:nvSpPr>
        <xdr:cNvPr id="336" name="楕円 335">
          <a:extLst>
            <a:ext uri="{FF2B5EF4-FFF2-40B4-BE49-F238E27FC236}">
              <a16:creationId xmlns:a16="http://schemas.microsoft.com/office/drawing/2014/main" id="{FE67D90B-98A8-48D2-AB28-148219CA432C}"/>
            </a:ext>
          </a:extLst>
        </xdr:cNvPr>
        <xdr:cNvSpPr/>
      </xdr:nvSpPr>
      <xdr:spPr>
        <a:xfrm>
          <a:off x="162687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74947</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28E99BB1-5060-45ED-BEF0-0EE2C1467AF8}"/>
            </a:ext>
          </a:extLst>
        </xdr:cNvPr>
        <xdr:cNvSpPr txBox="1"/>
      </xdr:nvSpPr>
      <xdr:spPr>
        <a:xfrm>
          <a:off x="16357600"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15875</xdr:rowOff>
    </xdr:from>
    <xdr:to>
      <xdr:col>81</xdr:col>
      <xdr:colOff>101600</xdr:colOff>
      <xdr:row>36</xdr:row>
      <xdr:rowOff>117475</xdr:rowOff>
    </xdr:to>
    <xdr:sp macro="" textlink="">
      <xdr:nvSpPr>
        <xdr:cNvPr id="338" name="楕円 337">
          <a:extLst>
            <a:ext uri="{FF2B5EF4-FFF2-40B4-BE49-F238E27FC236}">
              <a16:creationId xmlns:a16="http://schemas.microsoft.com/office/drawing/2014/main" id="{7552E532-C994-42BB-8DAD-44DAEC2AFA2D}"/>
            </a:ext>
          </a:extLst>
        </xdr:cNvPr>
        <xdr:cNvSpPr/>
      </xdr:nvSpPr>
      <xdr:spPr>
        <a:xfrm>
          <a:off x="15430500" y="618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66675</xdr:rowOff>
    </xdr:from>
    <xdr:to>
      <xdr:col>85</xdr:col>
      <xdr:colOff>127000</xdr:colOff>
      <xdr:row>36</xdr:row>
      <xdr:rowOff>102870</xdr:rowOff>
    </xdr:to>
    <xdr:cxnSp macro="">
      <xdr:nvCxnSpPr>
        <xdr:cNvPr id="339" name="直線コネクタ 338">
          <a:extLst>
            <a:ext uri="{FF2B5EF4-FFF2-40B4-BE49-F238E27FC236}">
              <a16:creationId xmlns:a16="http://schemas.microsoft.com/office/drawing/2014/main" id="{476CB5A7-75C6-4AC7-843F-4BD962612C5B}"/>
            </a:ext>
          </a:extLst>
        </xdr:cNvPr>
        <xdr:cNvCxnSpPr/>
      </xdr:nvCxnSpPr>
      <xdr:spPr>
        <a:xfrm>
          <a:off x="15481300" y="62388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166370</xdr:rowOff>
    </xdr:from>
    <xdr:to>
      <xdr:col>76</xdr:col>
      <xdr:colOff>165100</xdr:colOff>
      <xdr:row>36</xdr:row>
      <xdr:rowOff>96520</xdr:rowOff>
    </xdr:to>
    <xdr:sp macro="" textlink="">
      <xdr:nvSpPr>
        <xdr:cNvPr id="340" name="楕円 339">
          <a:extLst>
            <a:ext uri="{FF2B5EF4-FFF2-40B4-BE49-F238E27FC236}">
              <a16:creationId xmlns:a16="http://schemas.microsoft.com/office/drawing/2014/main" id="{A5C66E9A-FE1A-4562-9D01-B128F9B1503B}"/>
            </a:ext>
          </a:extLst>
        </xdr:cNvPr>
        <xdr:cNvSpPr/>
      </xdr:nvSpPr>
      <xdr:spPr>
        <a:xfrm>
          <a:off x="14541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45720</xdr:rowOff>
    </xdr:from>
    <xdr:to>
      <xdr:col>81</xdr:col>
      <xdr:colOff>50800</xdr:colOff>
      <xdr:row>36</xdr:row>
      <xdr:rowOff>66675</xdr:rowOff>
    </xdr:to>
    <xdr:cxnSp macro="">
      <xdr:nvCxnSpPr>
        <xdr:cNvPr id="341" name="直線コネクタ 340">
          <a:extLst>
            <a:ext uri="{FF2B5EF4-FFF2-40B4-BE49-F238E27FC236}">
              <a16:creationId xmlns:a16="http://schemas.microsoft.com/office/drawing/2014/main" id="{3ADC3C7D-F426-4FEB-9FB3-3BD9A5AE9D9D}"/>
            </a:ext>
          </a:extLst>
        </xdr:cNvPr>
        <xdr:cNvCxnSpPr/>
      </xdr:nvCxnSpPr>
      <xdr:spPr>
        <a:xfrm>
          <a:off x="14592300" y="621792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21590</xdr:rowOff>
    </xdr:from>
    <xdr:to>
      <xdr:col>72</xdr:col>
      <xdr:colOff>38100</xdr:colOff>
      <xdr:row>36</xdr:row>
      <xdr:rowOff>123190</xdr:rowOff>
    </xdr:to>
    <xdr:sp macro="" textlink="">
      <xdr:nvSpPr>
        <xdr:cNvPr id="342" name="楕円 341">
          <a:extLst>
            <a:ext uri="{FF2B5EF4-FFF2-40B4-BE49-F238E27FC236}">
              <a16:creationId xmlns:a16="http://schemas.microsoft.com/office/drawing/2014/main" id="{A6EE2F82-AFFD-44CB-A12A-7F8227DD640D}"/>
            </a:ext>
          </a:extLst>
        </xdr:cNvPr>
        <xdr:cNvSpPr/>
      </xdr:nvSpPr>
      <xdr:spPr>
        <a:xfrm>
          <a:off x="136525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45720</xdr:rowOff>
    </xdr:from>
    <xdr:to>
      <xdr:col>76</xdr:col>
      <xdr:colOff>114300</xdr:colOff>
      <xdr:row>36</xdr:row>
      <xdr:rowOff>72390</xdr:rowOff>
    </xdr:to>
    <xdr:cxnSp macro="">
      <xdr:nvCxnSpPr>
        <xdr:cNvPr id="343" name="直線コネクタ 342">
          <a:extLst>
            <a:ext uri="{FF2B5EF4-FFF2-40B4-BE49-F238E27FC236}">
              <a16:creationId xmlns:a16="http://schemas.microsoft.com/office/drawing/2014/main" id="{0924128D-7805-4F5C-84F7-EAA9EE1DED0A}"/>
            </a:ext>
          </a:extLst>
        </xdr:cNvPr>
        <xdr:cNvCxnSpPr/>
      </xdr:nvCxnSpPr>
      <xdr:spPr>
        <a:xfrm flipV="1">
          <a:off x="13703300" y="62179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170180</xdr:rowOff>
    </xdr:from>
    <xdr:to>
      <xdr:col>67</xdr:col>
      <xdr:colOff>101600</xdr:colOff>
      <xdr:row>36</xdr:row>
      <xdr:rowOff>100330</xdr:rowOff>
    </xdr:to>
    <xdr:sp macro="" textlink="">
      <xdr:nvSpPr>
        <xdr:cNvPr id="344" name="楕円 343">
          <a:extLst>
            <a:ext uri="{FF2B5EF4-FFF2-40B4-BE49-F238E27FC236}">
              <a16:creationId xmlns:a16="http://schemas.microsoft.com/office/drawing/2014/main" id="{AD97FA18-CEC1-42D7-9FCF-2307AAE54E88}"/>
            </a:ext>
          </a:extLst>
        </xdr:cNvPr>
        <xdr:cNvSpPr/>
      </xdr:nvSpPr>
      <xdr:spPr>
        <a:xfrm>
          <a:off x="12763500" y="617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49530</xdr:rowOff>
    </xdr:from>
    <xdr:to>
      <xdr:col>71</xdr:col>
      <xdr:colOff>177800</xdr:colOff>
      <xdr:row>36</xdr:row>
      <xdr:rowOff>72390</xdr:rowOff>
    </xdr:to>
    <xdr:cxnSp macro="">
      <xdr:nvCxnSpPr>
        <xdr:cNvPr id="345" name="直線コネクタ 344">
          <a:extLst>
            <a:ext uri="{FF2B5EF4-FFF2-40B4-BE49-F238E27FC236}">
              <a16:creationId xmlns:a16="http://schemas.microsoft.com/office/drawing/2014/main" id="{0998F512-2F49-4BB7-A8D2-E14266985E84}"/>
            </a:ext>
          </a:extLst>
        </xdr:cNvPr>
        <xdr:cNvCxnSpPr/>
      </xdr:nvCxnSpPr>
      <xdr:spPr>
        <a:xfrm>
          <a:off x="12814300" y="62217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9AC4C722-3C67-4592-9FF4-DF0565464F35}"/>
            </a:ext>
          </a:extLst>
        </xdr:cNvPr>
        <xdr:cNvSpPr txBox="1"/>
      </xdr:nvSpPr>
      <xdr:spPr>
        <a:xfrm>
          <a:off x="15266044" y="650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ED6ED81A-3B9E-4A54-BA70-70E6E2967069}"/>
            </a:ext>
          </a:extLst>
        </xdr:cNvPr>
        <xdr:cNvSpPr txBox="1"/>
      </xdr:nvSpPr>
      <xdr:spPr>
        <a:xfrm>
          <a:off x="14389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A6603598-979B-4180-8EEE-53CC200BAB4C}"/>
            </a:ext>
          </a:extLst>
        </xdr:cNvPr>
        <xdr:cNvSpPr txBox="1"/>
      </xdr:nvSpPr>
      <xdr:spPr>
        <a:xfrm>
          <a:off x="13500744"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8002ABFC-8327-49CA-8D31-6E49BD691134}"/>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134002</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164E71AC-E7FA-4B91-BE69-BE00AB86E53A}"/>
            </a:ext>
          </a:extLst>
        </xdr:cNvPr>
        <xdr:cNvSpPr txBox="1"/>
      </xdr:nvSpPr>
      <xdr:spPr>
        <a:xfrm>
          <a:off x="15266044"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113047</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C529BEBA-3958-4F12-8F83-C71C72F09970}"/>
            </a:ext>
          </a:extLst>
        </xdr:cNvPr>
        <xdr:cNvSpPr txBox="1"/>
      </xdr:nvSpPr>
      <xdr:spPr>
        <a:xfrm>
          <a:off x="14389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139717</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0992E19E-854D-48EE-A5C0-9CA200F1E938}"/>
            </a:ext>
          </a:extLst>
        </xdr:cNvPr>
        <xdr:cNvSpPr txBox="1"/>
      </xdr:nvSpPr>
      <xdr:spPr>
        <a:xfrm>
          <a:off x="1350074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116857</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6ED506BF-F63B-49EE-A7D4-582CAFBD7FD5}"/>
            </a:ext>
          </a:extLst>
        </xdr:cNvPr>
        <xdr:cNvSpPr txBox="1"/>
      </xdr:nvSpPr>
      <xdr:spPr>
        <a:xfrm>
          <a:off x="12611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B640919A-21E8-420F-9477-7DC3B09A13E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E02CE4B4-8460-4B09-AC82-FA84773C348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B245C24E-C971-403D-8F8D-E9676CA1F4B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1439F3F5-AC84-4096-A996-7B113D29062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2C82313D-8EC0-42D6-9D92-624C515F767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7CECF274-87C5-4FB7-BAE7-6F25EFFBA6D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C9CB4184-72F9-4A11-8C2F-6BCD88C1C9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BC85C742-84D1-4ED1-8C5C-1644716D901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BC562E02-C840-44FB-AB9F-9A851192FFB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76D31C97-05F8-4AC0-966C-7E935550057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0EEAF393-37F7-4D75-85C4-27F8BA7A2CE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E1EB7319-BA3D-4549-A4E2-11CACA15B59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796B794-83FB-40E6-828C-A84AC5A0F88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D17F63A1-6F83-4FCD-A97F-EBF937D4A10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EE979B5E-53C6-49E2-BEE9-7384CAA9FFD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21DA2C4E-95F1-4DB6-95C7-AB1FAE43DC1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2A0680B0-C4C0-4A11-AA8C-C6F013BDF4D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8B986247-2657-4D5D-AAC8-5AE4C17D502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86739F45-551B-426F-A55A-A8961B85159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092A1491-1891-46DA-90E6-8C78B319E65F}"/>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777D1532-1FB8-4B62-8FC3-16DB529E872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042AAED5-A2D5-40BD-96A5-67E3E16FA6C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CD657999-3BC0-4CD8-BB6F-D06973C1947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A8558E13-0FB7-4D38-819D-EF8A4EDE6D63}"/>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A1F24C2F-832D-458C-B1A5-6CC2241B668E}"/>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AB9BAF5D-01A3-4358-8E02-CFC485736A85}"/>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7A5B87EE-20FA-4659-8CA5-64A2646D7EA1}"/>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9C6790D1-F44C-4A16-A4BC-9C368496B747}"/>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4EF3FBE5-B951-4E20-B180-393D962A4F8D}"/>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83FB88F0-C4E8-4947-993D-244DAE2B2868}"/>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D858E199-22D4-4A0B-BBA0-99EAC472AA9F}"/>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27E161B0-E2A7-471D-B7A6-ADE3FF2AF208}"/>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EA947AFE-2DF5-46D9-8491-6EAE7724373E}"/>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387" name="フローチャート: 判断 386">
          <a:extLst>
            <a:ext uri="{FF2B5EF4-FFF2-40B4-BE49-F238E27FC236}">
              <a16:creationId xmlns:a16="http://schemas.microsoft.com/office/drawing/2014/main" id="{D45889E6-7B7C-4EF8-B944-4BA5BB484A04}"/>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D210735-3504-41F9-A155-BB96CAD897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0EBE0BBF-7614-4027-875B-665C0601B93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6E3707BF-CEC8-478B-9984-3E4FB7D8695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43801C4-5FF8-47EA-AF94-D8DFFA2E254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8897663E-AEAB-40BC-99EA-A9909058E4E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71120</xdr:rowOff>
    </xdr:from>
    <xdr:to>
      <xdr:col>116</xdr:col>
      <xdr:colOff>114300</xdr:colOff>
      <xdr:row>38</xdr:row>
      <xdr:rowOff>1270</xdr:rowOff>
    </xdr:to>
    <xdr:sp macro="" textlink="">
      <xdr:nvSpPr>
        <xdr:cNvPr id="393" name="楕円 392">
          <a:extLst>
            <a:ext uri="{FF2B5EF4-FFF2-40B4-BE49-F238E27FC236}">
              <a16:creationId xmlns:a16="http://schemas.microsoft.com/office/drawing/2014/main" id="{C834400D-8F31-42BB-B499-F171E2326DCB}"/>
            </a:ext>
          </a:extLst>
        </xdr:cNvPr>
        <xdr:cNvSpPr/>
      </xdr:nvSpPr>
      <xdr:spPr>
        <a:xfrm>
          <a:off x="221107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93997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29CC274E-338D-45D4-86D2-6E0B104AEAC0}"/>
            </a:ext>
          </a:extLst>
        </xdr:cNvPr>
        <xdr:cNvSpPr txBox="1"/>
      </xdr:nvSpPr>
      <xdr:spPr>
        <a:xfrm>
          <a:off x="22199600"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74930</xdr:rowOff>
    </xdr:from>
    <xdr:to>
      <xdr:col>112</xdr:col>
      <xdr:colOff>38100</xdr:colOff>
      <xdr:row>38</xdr:row>
      <xdr:rowOff>5080</xdr:rowOff>
    </xdr:to>
    <xdr:sp macro="" textlink="">
      <xdr:nvSpPr>
        <xdr:cNvPr id="395" name="楕円 394">
          <a:extLst>
            <a:ext uri="{FF2B5EF4-FFF2-40B4-BE49-F238E27FC236}">
              <a16:creationId xmlns:a16="http://schemas.microsoft.com/office/drawing/2014/main" id="{2E606DCE-27EC-4F4D-9FCE-23034B728C68}"/>
            </a:ext>
          </a:extLst>
        </xdr:cNvPr>
        <xdr:cNvSpPr/>
      </xdr:nvSpPr>
      <xdr:spPr>
        <a:xfrm>
          <a:off x="21272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121920</xdr:rowOff>
    </xdr:from>
    <xdr:to>
      <xdr:col>116</xdr:col>
      <xdr:colOff>63500</xdr:colOff>
      <xdr:row>37</xdr:row>
      <xdr:rowOff>125730</xdr:rowOff>
    </xdr:to>
    <xdr:cxnSp macro="">
      <xdr:nvCxnSpPr>
        <xdr:cNvPr id="396" name="直線コネクタ 395">
          <a:extLst>
            <a:ext uri="{FF2B5EF4-FFF2-40B4-BE49-F238E27FC236}">
              <a16:creationId xmlns:a16="http://schemas.microsoft.com/office/drawing/2014/main" id="{5023CF81-A252-4D1A-89BD-6276E23E0AF7}"/>
            </a:ext>
          </a:extLst>
        </xdr:cNvPr>
        <xdr:cNvCxnSpPr/>
      </xdr:nvCxnSpPr>
      <xdr:spPr>
        <a:xfrm flipV="1">
          <a:off x="21323300" y="64655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36830</xdr:rowOff>
    </xdr:from>
    <xdr:to>
      <xdr:col>107</xdr:col>
      <xdr:colOff>101600</xdr:colOff>
      <xdr:row>37</xdr:row>
      <xdr:rowOff>138430</xdr:rowOff>
    </xdr:to>
    <xdr:sp macro="" textlink="">
      <xdr:nvSpPr>
        <xdr:cNvPr id="397" name="楕円 396">
          <a:extLst>
            <a:ext uri="{FF2B5EF4-FFF2-40B4-BE49-F238E27FC236}">
              <a16:creationId xmlns:a16="http://schemas.microsoft.com/office/drawing/2014/main" id="{002902DF-7109-4AA5-AD4C-5A77BEEE982A}"/>
            </a:ext>
          </a:extLst>
        </xdr:cNvPr>
        <xdr:cNvSpPr/>
      </xdr:nvSpPr>
      <xdr:spPr>
        <a:xfrm>
          <a:off x="20383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87630</xdr:rowOff>
    </xdr:from>
    <xdr:to>
      <xdr:col>111</xdr:col>
      <xdr:colOff>177800</xdr:colOff>
      <xdr:row>37</xdr:row>
      <xdr:rowOff>125730</xdr:rowOff>
    </xdr:to>
    <xdr:cxnSp macro="">
      <xdr:nvCxnSpPr>
        <xdr:cNvPr id="398" name="直線コネクタ 397">
          <a:extLst>
            <a:ext uri="{FF2B5EF4-FFF2-40B4-BE49-F238E27FC236}">
              <a16:creationId xmlns:a16="http://schemas.microsoft.com/office/drawing/2014/main" id="{839F47E5-D28D-4616-B49F-4AB4659940F5}"/>
            </a:ext>
          </a:extLst>
        </xdr:cNvPr>
        <xdr:cNvCxnSpPr/>
      </xdr:nvCxnSpPr>
      <xdr:spPr>
        <a:xfrm>
          <a:off x="20434300" y="64312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105410</xdr:rowOff>
    </xdr:from>
    <xdr:to>
      <xdr:col>102</xdr:col>
      <xdr:colOff>165100</xdr:colOff>
      <xdr:row>37</xdr:row>
      <xdr:rowOff>35560</xdr:rowOff>
    </xdr:to>
    <xdr:sp macro="" textlink="">
      <xdr:nvSpPr>
        <xdr:cNvPr id="399" name="楕円 398">
          <a:extLst>
            <a:ext uri="{FF2B5EF4-FFF2-40B4-BE49-F238E27FC236}">
              <a16:creationId xmlns:a16="http://schemas.microsoft.com/office/drawing/2014/main" id="{8EAD6835-0039-45A3-B655-88D3CE1B72AC}"/>
            </a:ext>
          </a:extLst>
        </xdr:cNvPr>
        <xdr:cNvSpPr/>
      </xdr:nvSpPr>
      <xdr:spPr>
        <a:xfrm>
          <a:off x="19494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156210</xdr:rowOff>
    </xdr:from>
    <xdr:to>
      <xdr:col>107</xdr:col>
      <xdr:colOff>50800</xdr:colOff>
      <xdr:row>37</xdr:row>
      <xdr:rowOff>87630</xdr:rowOff>
    </xdr:to>
    <xdr:cxnSp macro="">
      <xdr:nvCxnSpPr>
        <xdr:cNvPr id="400" name="直線コネクタ 399">
          <a:extLst>
            <a:ext uri="{FF2B5EF4-FFF2-40B4-BE49-F238E27FC236}">
              <a16:creationId xmlns:a16="http://schemas.microsoft.com/office/drawing/2014/main" id="{2D6A0EA9-7F82-4F6C-B4AA-8BA94D9DD68E}"/>
            </a:ext>
          </a:extLst>
        </xdr:cNvPr>
        <xdr:cNvCxnSpPr/>
      </xdr:nvCxnSpPr>
      <xdr:spPr>
        <a:xfrm>
          <a:off x="19545300" y="632841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71120</xdr:rowOff>
    </xdr:from>
    <xdr:to>
      <xdr:col>98</xdr:col>
      <xdr:colOff>38100</xdr:colOff>
      <xdr:row>37</xdr:row>
      <xdr:rowOff>1270</xdr:rowOff>
    </xdr:to>
    <xdr:sp macro="" textlink="">
      <xdr:nvSpPr>
        <xdr:cNvPr id="401" name="楕円 400">
          <a:extLst>
            <a:ext uri="{FF2B5EF4-FFF2-40B4-BE49-F238E27FC236}">
              <a16:creationId xmlns:a16="http://schemas.microsoft.com/office/drawing/2014/main" id="{083C679B-E7C8-4E1F-A3F8-3B9BF1BE3CFB}"/>
            </a:ext>
          </a:extLst>
        </xdr:cNvPr>
        <xdr:cNvSpPr/>
      </xdr:nvSpPr>
      <xdr:spPr>
        <a:xfrm>
          <a:off x="18605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121920</xdr:rowOff>
    </xdr:from>
    <xdr:to>
      <xdr:col>102</xdr:col>
      <xdr:colOff>114300</xdr:colOff>
      <xdr:row>36</xdr:row>
      <xdr:rowOff>156210</xdr:rowOff>
    </xdr:to>
    <xdr:cxnSp macro="">
      <xdr:nvCxnSpPr>
        <xdr:cNvPr id="402" name="直線コネクタ 401">
          <a:extLst>
            <a:ext uri="{FF2B5EF4-FFF2-40B4-BE49-F238E27FC236}">
              <a16:creationId xmlns:a16="http://schemas.microsoft.com/office/drawing/2014/main" id="{2A5DA9B4-B398-417B-BE91-D7C888F2221B}"/>
            </a:ext>
          </a:extLst>
        </xdr:cNvPr>
        <xdr:cNvCxnSpPr/>
      </xdr:nvCxnSpPr>
      <xdr:spPr>
        <a:xfrm>
          <a:off x="18656300" y="62941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1F64C6AE-8810-4082-A5D4-702E2076F262}"/>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6E292DF1-79F3-433D-B1C8-F24F89685286}"/>
            </a:ext>
          </a:extLst>
        </xdr:cNvPr>
        <xdr:cNvSpPr txBox="1"/>
      </xdr:nvSpPr>
      <xdr:spPr>
        <a:xfrm>
          <a:off x="201994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4037653D-4309-43AB-B29F-8D78495B6936}"/>
            </a:ext>
          </a:extLst>
        </xdr:cNvPr>
        <xdr:cNvSpPr txBox="1"/>
      </xdr:nvSpPr>
      <xdr:spPr>
        <a:xfrm>
          <a:off x="19310427" y="694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3D337043-D5D0-4274-95BA-5DF2ACD2EA62}"/>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21607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80C1143D-8137-45CC-B384-56D74D590966}"/>
            </a:ext>
          </a:extLst>
        </xdr:cNvPr>
        <xdr:cNvSpPr txBox="1"/>
      </xdr:nvSpPr>
      <xdr:spPr>
        <a:xfrm>
          <a:off x="210757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154957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876AB528-DE66-44EA-B286-3426F0E8FF05}"/>
            </a:ext>
          </a:extLst>
        </xdr:cNvPr>
        <xdr:cNvSpPr txBox="1"/>
      </xdr:nvSpPr>
      <xdr:spPr>
        <a:xfrm>
          <a:off x="20199427"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52087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791F3B56-5F63-434F-9756-E92E6546527C}"/>
            </a:ext>
          </a:extLst>
        </xdr:cNvPr>
        <xdr:cNvSpPr txBox="1"/>
      </xdr:nvSpPr>
      <xdr:spPr>
        <a:xfrm>
          <a:off x="19310427" y="605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17797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17E5AC31-4AEC-4F53-B4F5-3FA2F158BF65}"/>
            </a:ext>
          </a:extLst>
        </xdr:cNvPr>
        <xdr:cNvSpPr txBox="1"/>
      </xdr:nvSpPr>
      <xdr:spPr>
        <a:xfrm>
          <a:off x="184214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B26D8175-D1DA-478E-B594-99E0B04F93B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4D8D4043-86B9-45C0-87FC-A2905DB1263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43920FD6-5F28-4145-8DCA-F1B718B1905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A5A51F7F-8979-421E-B003-B59E4BD7AC8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83E9CBBF-1332-4126-B238-B8B4ED218CF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7A05FB46-6CEA-4BD3-8DF4-F39A1B2DEA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5F5A3BDD-CAE7-4483-94E1-3EDC36CD336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C3F889B3-7FB8-4B4D-8259-2661187F144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27A9C329-D37C-42C7-9BC9-14AF09ED7AD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CB1E5B3C-6776-4137-8FB3-58373C35AC0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5C3584F5-92C0-4291-8031-B7D7C9FD0D4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E249B7F4-877F-4B2A-83AB-515F015737C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64E51B12-C16B-43CD-8D5C-535D08E8C6AD}"/>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D92D3D07-A3F6-43A3-8A38-EA301B2EEF8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A9D9883D-D7A0-4470-9035-AF7377382E5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82AC6D5B-5852-4AA0-8AAE-15729CE092F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9DF0F1B6-702E-42B2-87B0-BC04DD2010C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76AF7A28-B519-470D-840C-C40425E566E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F769DD5D-5582-47BE-A853-44829E698EB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3727AE08-61E4-44DE-BA93-EC4005D313A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0AE66049-59F9-4AD0-A21B-E8B4D4C6742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4893AEE6-DDDE-4CF7-A1DE-1F0626D4FB6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08B655A0-0311-470F-B932-144C031C69D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B1AFCB49-3F05-4AED-95E8-AB2382F5300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038C6AA7-D2A3-46BF-8D76-7691BE1EA1F1}"/>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8351B13A-BB92-4F5F-A765-3238F9E9999C}"/>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3504D645-4683-4F8D-A36C-F434EAA19F69}"/>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41EC334D-DA86-457C-BEEB-66DC89B0AF81}"/>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5321F683-7563-402B-9545-2FCB1F9977BE}"/>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3463A184-5287-47DD-AFA0-A85476D0AD34}"/>
            </a:ext>
          </a:extLst>
        </xdr:cNvPr>
        <xdr:cNvSpPr txBox="1"/>
      </xdr:nvSpPr>
      <xdr:spPr>
        <a:xfrm>
          <a:off x="16357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6FB4EFDC-7DE1-4F51-AC18-6043730D097A}"/>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49C11635-1FD0-47FD-B541-09724DD9B0BA}"/>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9A99A1B5-E4FC-4F7A-AAE4-ABB3E5D998EE}"/>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A300A826-D7B9-4EDB-915E-DD1B67021D4C}"/>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445" name="フローチャート: 判断 444">
          <a:extLst>
            <a:ext uri="{FF2B5EF4-FFF2-40B4-BE49-F238E27FC236}">
              <a16:creationId xmlns:a16="http://schemas.microsoft.com/office/drawing/2014/main" id="{49E2CCC4-FCFB-44CB-A87C-A13E5D6B5213}"/>
            </a:ext>
          </a:extLst>
        </xdr:cNvPr>
        <xdr:cNvSpPr/>
      </xdr:nvSpPr>
      <xdr:spPr>
        <a:xfrm>
          <a:off x="12763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426E115-AD90-479A-91F6-738EC451B5C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E5C96CB9-77EB-4466-833D-F51BFA036FB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9AA6FFB6-3718-4ED9-B7C4-A3B798A9ADC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EBA5BC9-2937-4256-9F6B-73ED03066D2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64EDD562-B4A0-41D6-91CE-0970F71E056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2540</xdr:rowOff>
    </xdr:from>
    <xdr:to>
      <xdr:col>85</xdr:col>
      <xdr:colOff>177800</xdr:colOff>
      <xdr:row>61</xdr:row>
      <xdr:rowOff>104140</xdr:rowOff>
    </xdr:to>
    <xdr:sp macro="" textlink="">
      <xdr:nvSpPr>
        <xdr:cNvPr id="451" name="楕円 450">
          <a:extLst>
            <a:ext uri="{FF2B5EF4-FFF2-40B4-BE49-F238E27FC236}">
              <a16:creationId xmlns:a16="http://schemas.microsoft.com/office/drawing/2014/main" id="{0EBA0234-2C71-470D-9901-D3605C884BC2}"/>
            </a:ext>
          </a:extLst>
        </xdr:cNvPr>
        <xdr:cNvSpPr/>
      </xdr:nvSpPr>
      <xdr:spPr>
        <a:xfrm>
          <a:off x="162687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152417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8D825948-B427-4369-85FF-C6707C0E2766}"/>
            </a:ext>
          </a:extLst>
        </xdr:cNvPr>
        <xdr:cNvSpPr txBox="1"/>
      </xdr:nvSpPr>
      <xdr:spPr>
        <a:xfrm>
          <a:off x="16357600"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151130</xdr:rowOff>
    </xdr:from>
    <xdr:to>
      <xdr:col>81</xdr:col>
      <xdr:colOff>101600</xdr:colOff>
      <xdr:row>61</xdr:row>
      <xdr:rowOff>81280</xdr:rowOff>
    </xdr:to>
    <xdr:sp macro="" textlink="">
      <xdr:nvSpPr>
        <xdr:cNvPr id="453" name="楕円 452">
          <a:extLst>
            <a:ext uri="{FF2B5EF4-FFF2-40B4-BE49-F238E27FC236}">
              <a16:creationId xmlns:a16="http://schemas.microsoft.com/office/drawing/2014/main" id="{E76D4620-245F-425B-94FF-EF65F7505BFA}"/>
            </a:ext>
          </a:extLst>
        </xdr:cNvPr>
        <xdr:cNvSpPr/>
      </xdr:nvSpPr>
      <xdr:spPr>
        <a:xfrm>
          <a:off x="15430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30480</xdr:rowOff>
    </xdr:from>
    <xdr:to>
      <xdr:col>85</xdr:col>
      <xdr:colOff>127000</xdr:colOff>
      <xdr:row>61</xdr:row>
      <xdr:rowOff>53340</xdr:rowOff>
    </xdr:to>
    <xdr:cxnSp macro="">
      <xdr:nvCxnSpPr>
        <xdr:cNvPr id="454" name="直線コネクタ 453">
          <a:extLst>
            <a:ext uri="{FF2B5EF4-FFF2-40B4-BE49-F238E27FC236}">
              <a16:creationId xmlns:a16="http://schemas.microsoft.com/office/drawing/2014/main" id="{B7BB8826-4E12-49AF-9CAA-35FF24E5876F}"/>
            </a:ext>
          </a:extLst>
        </xdr:cNvPr>
        <xdr:cNvCxnSpPr/>
      </xdr:nvCxnSpPr>
      <xdr:spPr>
        <a:xfrm>
          <a:off x="15481300" y="1048893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141605</xdr:rowOff>
    </xdr:from>
    <xdr:to>
      <xdr:col>76</xdr:col>
      <xdr:colOff>165100</xdr:colOff>
      <xdr:row>61</xdr:row>
      <xdr:rowOff>71755</xdr:rowOff>
    </xdr:to>
    <xdr:sp macro="" textlink="">
      <xdr:nvSpPr>
        <xdr:cNvPr id="455" name="楕円 454">
          <a:extLst>
            <a:ext uri="{FF2B5EF4-FFF2-40B4-BE49-F238E27FC236}">
              <a16:creationId xmlns:a16="http://schemas.microsoft.com/office/drawing/2014/main" id="{A0663FC3-8F21-497C-8487-94C0066FEFFF}"/>
            </a:ext>
          </a:extLst>
        </xdr:cNvPr>
        <xdr:cNvSpPr/>
      </xdr:nvSpPr>
      <xdr:spPr>
        <a:xfrm>
          <a:off x="1454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20955</xdr:rowOff>
    </xdr:from>
    <xdr:to>
      <xdr:col>81</xdr:col>
      <xdr:colOff>50800</xdr:colOff>
      <xdr:row>61</xdr:row>
      <xdr:rowOff>30480</xdr:rowOff>
    </xdr:to>
    <xdr:cxnSp macro="">
      <xdr:nvCxnSpPr>
        <xdr:cNvPr id="456" name="直線コネクタ 455">
          <a:extLst>
            <a:ext uri="{FF2B5EF4-FFF2-40B4-BE49-F238E27FC236}">
              <a16:creationId xmlns:a16="http://schemas.microsoft.com/office/drawing/2014/main" id="{A04E92BD-CCCE-4483-8368-43F549A77108}"/>
            </a:ext>
          </a:extLst>
        </xdr:cNvPr>
        <xdr:cNvCxnSpPr/>
      </xdr:nvCxnSpPr>
      <xdr:spPr>
        <a:xfrm>
          <a:off x="14592300" y="1047940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158750</xdr:rowOff>
    </xdr:from>
    <xdr:to>
      <xdr:col>72</xdr:col>
      <xdr:colOff>38100</xdr:colOff>
      <xdr:row>61</xdr:row>
      <xdr:rowOff>88900</xdr:rowOff>
    </xdr:to>
    <xdr:sp macro="" textlink="">
      <xdr:nvSpPr>
        <xdr:cNvPr id="457" name="楕円 456">
          <a:extLst>
            <a:ext uri="{FF2B5EF4-FFF2-40B4-BE49-F238E27FC236}">
              <a16:creationId xmlns:a16="http://schemas.microsoft.com/office/drawing/2014/main" id="{5FB9E3A3-4ACB-4135-99A2-BD7B9284D672}"/>
            </a:ext>
          </a:extLst>
        </xdr:cNvPr>
        <xdr:cNvSpPr/>
      </xdr:nvSpPr>
      <xdr:spPr>
        <a:xfrm>
          <a:off x="13652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20955</xdr:rowOff>
    </xdr:from>
    <xdr:to>
      <xdr:col>76</xdr:col>
      <xdr:colOff>114300</xdr:colOff>
      <xdr:row>61</xdr:row>
      <xdr:rowOff>38100</xdr:rowOff>
    </xdr:to>
    <xdr:cxnSp macro="">
      <xdr:nvCxnSpPr>
        <xdr:cNvPr id="458" name="直線コネクタ 457">
          <a:extLst>
            <a:ext uri="{FF2B5EF4-FFF2-40B4-BE49-F238E27FC236}">
              <a16:creationId xmlns:a16="http://schemas.microsoft.com/office/drawing/2014/main" id="{D71810B7-D830-4442-AB3B-F9E089860B50}"/>
            </a:ext>
          </a:extLst>
        </xdr:cNvPr>
        <xdr:cNvCxnSpPr/>
      </xdr:nvCxnSpPr>
      <xdr:spPr>
        <a:xfrm flipV="1">
          <a:off x="13703300" y="104794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124460</xdr:rowOff>
    </xdr:from>
    <xdr:to>
      <xdr:col>67</xdr:col>
      <xdr:colOff>101600</xdr:colOff>
      <xdr:row>61</xdr:row>
      <xdr:rowOff>54610</xdr:rowOff>
    </xdr:to>
    <xdr:sp macro="" textlink="">
      <xdr:nvSpPr>
        <xdr:cNvPr id="459" name="楕円 458">
          <a:extLst>
            <a:ext uri="{FF2B5EF4-FFF2-40B4-BE49-F238E27FC236}">
              <a16:creationId xmlns:a16="http://schemas.microsoft.com/office/drawing/2014/main" id="{0AAE9073-8157-468B-B65B-87244AFCB6CB}"/>
            </a:ext>
          </a:extLst>
        </xdr:cNvPr>
        <xdr:cNvSpPr/>
      </xdr:nvSpPr>
      <xdr:spPr>
        <a:xfrm>
          <a:off x="12763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3810</xdr:rowOff>
    </xdr:from>
    <xdr:to>
      <xdr:col>71</xdr:col>
      <xdr:colOff>177800</xdr:colOff>
      <xdr:row>61</xdr:row>
      <xdr:rowOff>38100</xdr:rowOff>
    </xdr:to>
    <xdr:cxnSp macro="">
      <xdr:nvCxnSpPr>
        <xdr:cNvPr id="460" name="直線コネクタ 459">
          <a:extLst>
            <a:ext uri="{FF2B5EF4-FFF2-40B4-BE49-F238E27FC236}">
              <a16:creationId xmlns:a16="http://schemas.microsoft.com/office/drawing/2014/main" id="{CFDD6075-29FD-41B6-A1C6-EE056F2A329F}"/>
            </a:ext>
          </a:extLst>
        </xdr:cNvPr>
        <xdr:cNvCxnSpPr/>
      </xdr:nvCxnSpPr>
      <xdr:spPr>
        <a:xfrm>
          <a:off x="12814300" y="104622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C9D8547C-EE63-4003-8DC2-91234CD18685}"/>
            </a:ext>
          </a:extLst>
        </xdr:cNvPr>
        <xdr:cNvSpPr txBox="1"/>
      </xdr:nvSpPr>
      <xdr:spPr>
        <a:xfrm>
          <a:off x="15266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21D86C9C-0A75-456E-B3C3-313B1D3E0AC0}"/>
            </a:ext>
          </a:extLst>
        </xdr:cNvPr>
        <xdr:cNvSpPr txBox="1"/>
      </xdr:nvSpPr>
      <xdr:spPr>
        <a:xfrm>
          <a:off x="14389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135AFCB9-79DD-4475-9E44-DF0A050657E4}"/>
            </a:ext>
          </a:extLst>
        </xdr:cNvPr>
        <xdr:cNvSpPr txBox="1"/>
      </xdr:nvSpPr>
      <xdr:spPr>
        <a:xfrm>
          <a:off x="13500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464" name="n_4aveValue【学校施設】&#10;有形固定資産減価償却率">
          <a:extLst>
            <a:ext uri="{FF2B5EF4-FFF2-40B4-BE49-F238E27FC236}">
              <a16:creationId xmlns:a16="http://schemas.microsoft.com/office/drawing/2014/main" id="{B4C9C7EE-BFF0-44DC-9B70-E3C766A80930}"/>
            </a:ext>
          </a:extLst>
        </xdr:cNvPr>
        <xdr:cNvSpPr txBox="1"/>
      </xdr:nvSpPr>
      <xdr:spPr>
        <a:xfrm>
          <a:off x="12611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72407</xdr:rowOff>
    </xdr:from>
    <xdr:ext cx="405111" cy="259045"/>
    <xdr:sp macro="" textlink="">
      <xdr:nvSpPr>
        <xdr:cNvPr id="465" name="n_1mainValue【学校施設】&#10;有形固定資産減価償却率">
          <a:extLst>
            <a:ext uri="{FF2B5EF4-FFF2-40B4-BE49-F238E27FC236}">
              <a16:creationId xmlns:a16="http://schemas.microsoft.com/office/drawing/2014/main" id="{2FC562E3-835E-408A-B80C-8CCA8A180BD8}"/>
            </a:ext>
          </a:extLst>
        </xdr:cNvPr>
        <xdr:cNvSpPr txBox="1"/>
      </xdr:nvSpPr>
      <xdr:spPr>
        <a:xfrm>
          <a:off x="152660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62882</xdr:rowOff>
    </xdr:from>
    <xdr:ext cx="405111" cy="259045"/>
    <xdr:sp macro="" textlink="">
      <xdr:nvSpPr>
        <xdr:cNvPr id="466" name="n_2mainValue【学校施設】&#10;有形固定資産減価償却率">
          <a:extLst>
            <a:ext uri="{FF2B5EF4-FFF2-40B4-BE49-F238E27FC236}">
              <a16:creationId xmlns:a16="http://schemas.microsoft.com/office/drawing/2014/main" id="{55DD9140-9A58-4C66-8491-1E598C541754}"/>
            </a:ext>
          </a:extLst>
        </xdr:cNvPr>
        <xdr:cNvSpPr txBox="1"/>
      </xdr:nvSpPr>
      <xdr:spPr>
        <a:xfrm>
          <a:off x="14389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80027</xdr:rowOff>
    </xdr:from>
    <xdr:ext cx="405111" cy="259045"/>
    <xdr:sp macro="" textlink="">
      <xdr:nvSpPr>
        <xdr:cNvPr id="467" name="n_3mainValue【学校施設】&#10;有形固定資産減価償却率">
          <a:extLst>
            <a:ext uri="{FF2B5EF4-FFF2-40B4-BE49-F238E27FC236}">
              <a16:creationId xmlns:a16="http://schemas.microsoft.com/office/drawing/2014/main" id="{D5C0E636-8D02-4E84-84FA-0449C27F2AA6}"/>
            </a:ext>
          </a:extLst>
        </xdr:cNvPr>
        <xdr:cNvSpPr txBox="1"/>
      </xdr:nvSpPr>
      <xdr:spPr>
        <a:xfrm>
          <a:off x="13500744" y="1053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45737</xdr:rowOff>
    </xdr:from>
    <xdr:ext cx="405111" cy="259045"/>
    <xdr:sp macro="" textlink="">
      <xdr:nvSpPr>
        <xdr:cNvPr id="468" name="n_4mainValue【学校施設】&#10;有形固定資産減価償却率">
          <a:extLst>
            <a:ext uri="{FF2B5EF4-FFF2-40B4-BE49-F238E27FC236}">
              <a16:creationId xmlns:a16="http://schemas.microsoft.com/office/drawing/2014/main" id="{E65F78D6-65CC-4F0B-B645-23D077BAC207}"/>
            </a:ext>
          </a:extLst>
        </xdr:cNvPr>
        <xdr:cNvSpPr txBox="1"/>
      </xdr:nvSpPr>
      <xdr:spPr>
        <a:xfrm>
          <a:off x="12611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A257956D-5413-47B2-BA89-0F94BDB469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63C67318-137B-41B3-88BE-7816D34577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76AC26AD-1325-4168-B393-FB263D50FF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513DA27B-4312-4ABF-9483-FDD540F80B0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2EFC16E2-30C9-4751-9094-64BD11F69AD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C6B87452-25EB-4FFC-94A3-BC55C4B9DF8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71AF51AB-933F-48FA-8B9B-8C8E5308AFB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A43C76CD-4567-4622-ACF1-0598F42A470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D923AC30-A4C0-40CD-95D2-EE67C0BFC4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56C8CB0D-7A2E-44A5-8AAE-44B97BC6A1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A4CD76E6-82DA-4E26-9869-D0D9C0ED51A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9A627DA4-0EEB-495D-9071-5D736307979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623B0D85-2EAA-41B6-828D-9C775718D96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62EC2F5C-DF0F-4C8F-99F9-F83133E3D82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915FC231-EA12-4F26-B48C-4F4C559B4256}"/>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809D414A-C189-49CD-AE0B-D8FBAA111F3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395FDF1B-B56B-4082-A3A8-749037B678A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56DDBEF0-53A2-47FE-83E8-FBDE19CE279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460AA4E7-BBB7-4338-8745-A985E81002F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B1770C54-2CEA-49D6-8DD4-CE28A6C9FA4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F23786CC-E33A-4F1C-A0A0-91CDE99CA9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795C3707-C8D3-4E2A-A628-F2CEEC55F75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942AC1C0-FFFC-442C-8977-B1FC0CC08295}"/>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090F0EE1-7555-4199-8AED-1123FC883CCD}"/>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DBEA6E34-5C54-4D13-ADE1-BB5AA238FF62}"/>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6FBDBB60-2457-4572-A7C8-146A3D4FE822}"/>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119B4E35-1929-47C8-AF56-D34BA84E6544}"/>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496" name="【学校施設】&#10;一人当たり面積平均値テキスト">
          <a:extLst>
            <a:ext uri="{FF2B5EF4-FFF2-40B4-BE49-F238E27FC236}">
              <a16:creationId xmlns:a16="http://schemas.microsoft.com/office/drawing/2014/main" id="{1D702C0F-EA04-4392-A14C-E764EAB872F3}"/>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1E447323-EE48-4E42-88CC-F726A50A9711}"/>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2DE07459-61C7-475E-9D9C-C180D37B765B}"/>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DD07EC16-06DB-4EE6-92A3-72FF1B5A877E}"/>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03234FEB-A176-4A60-AF5A-6944888E7559}"/>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501" name="フローチャート: 判断 500">
          <a:extLst>
            <a:ext uri="{FF2B5EF4-FFF2-40B4-BE49-F238E27FC236}">
              <a16:creationId xmlns:a16="http://schemas.microsoft.com/office/drawing/2014/main" id="{07354856-3B4C-4B9E-B815-B6595B1A0C30}"/>
            </a:ext>
          </a:extLst>
        </xdr:cNvPr>
        <xdr:cNvSpPr/>
      </xdr:nvSpPr>
      <xdr:spPr>
        <a:xfrm>
          <a:off x="18605500" y="106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490D9C38-9C6E-465B-BB5A-52B81A6C694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6E5F039B-FBBA-4FCD-A875-9E98A84975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3F9B24B1-87B7-4DE5-9683-535CA1F0620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ABAC9B94-7759-46C9-9C9B-BA7A1818C4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AAD15097-F104-4077-9BD6-584E23EC41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9093</xdr:rowOff>
    </xdr:from>
    <xdr:to>
      <xdr:col>116</xdr:col>
      <xdr:colOff>114300</xdr:colOff>
      <xdr:row>63</xdr:row>
      <xdr:rowOff>110693</xdr:rowOff>
    </xdr:to>
    <xdr:sp macro="" textlink="">
      <xdr:nvSpPr>
        <xdr:cNvPr id="507" name="楕円 506">
          <a:extLst>
            <a:ext uri="{FF2B5EF4-FFF2-40B4-BE49-F238E27FC236}">
              <a16:creationId xmlns:a16="http://schemas.microsoft.com/office/drawing/2014/main" id="{1FCFC949-5D02-4E2C-9C92-7BEA046514F9}"/>
            </a:ext>
          </a:extLst>
        </xdr:cNvPr>
        <xdr:cNvSpPr/>
      </xdr:nvSpPr>
      <xdr:spPr>
        <a:xfrm>
          <a:off x="22110700" y="1081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158970</xdr:rowOff>
    </xdr:from>
    <xdr:ext cx="469744" cy="259045"/>
    <xdr:sp macro="" textlink="">
      <xdr:nvSpPr>
        <xdr:cNvPr id="508" name="【学校施設】&#10;一人当たり面積該当値テキスト">
          <a:extLst>
            <a:ext uri="{FF2B5EF4-FFF2-40B4-BE49-F238E27FC236}">
              <a16:creationId xmlns:a16="http://schemas.microsoft.com/office/drawing/2014/main" id="{85162787-4D5D-467B-8CE6-7C638C963FC8}"/>
            </a:ext>
          </a:extLst>
        </xdr:cNvPr>
        <xdr:cNvSpPr txBox="1"/>
      </xdr:nvSpPr>
      <xdr:spPr>
        <a:xfrm>
          <a:off x="22199600" y="1078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7721</xdr:rowOff>
    </xdr:from>
    <xdr:to>
      <xdr:col>112</xdr:col>
      <xdr:colOff>38100</xdr:colOff>
      <xdr:row>63</xdr:row>
      <xdr:rowOff>109321</xdr:rowOff>
    </xdr:to>
    <xdr:sp macro="" textlink="">
      <xdr:nvSpPr>
        <xdr:cNvPr id="509" name="楕円 508">
          <a:extLst>
            <a:ext uri="{FF2B5EF4-FFF2-40B4-BE49-F238E27FC236}">
              <a16:creationId xmlns:a16="http://schemas.microsoft.com/office/drawing/2014/main" id="{6F4B57FE-46E5-4065-9C8D-059F39CB1A17}"/>
            </a:ext>
          </a:extLst>
        </xdr:cNvPr>
        <xdr:cNvSpPr/>
      </xdr:nvSpPr>
      <xdr:spPr>
        <a:xfrm>
          <a:off x="21272500" y="1080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58521</xdr:rowOff>
    </xdr:from>
    <xdr:to>
      <xdr:col>116</xdr:col>
      <xdr:colOff>63500</xdr:colOff>
      <xdr:row>63</xdr:row>
      <xdr:rowOff>59893</xdr:rowOff>
    </xdr:to>
    <xdr:cxnSp macro="">
      <xdr:nvCxnSpPr>
        <xdr:cNvPr id="510" name="直線コネクタ 509">
          <a:extLst>
            <a:ext uri="{FF2B5EF4-FFF2-40B4-BE49-F238E27FC236}">
              <a16:creationId xmlns:a16="http://schemas.microsoft.com/office/drawing/2014/main" id="{30C76985-A16C-4FBC-A7D0-037B002F6650}"/>
            </a:ext>
          </a:extLst>
        </xdr:cNvPr>
        <xdr:cNvCxnSpPr/>
      </xdr:nvCxnSpPr>
      <xdr:spPr>
        <a:xfrm>
          <a:off x="21323300" y="1085987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8179</xdr:rowOff>
    </xdr:from>
    <xdr:to>
      <xdr:col>107</xdr:col>
      <xdr:colOff>101600</xdr:colOff>
      <xdr:row>63</xdr:row>
      <xdr:rowOff>109779</xdr:rowOff>
    </xdr:to>
    <xdr:sp macro="" textlink="">
      <xdr:nvSpPr>
        <xdr:cNvPr id="511" name="楕円 510">
          <a:extLst>
            <a:ext uri="{FF2B5EF4-FFF2-40B4-BE49-F238E27FC236}">
              <a16:creationId xmlns:a16="http://schemas.microsoft.com/office/drawing/2014/main" id="{9B5D82FE-3696-4E22-B892-92A4A34A76CE}"/>
            </a:ext>
          </a:extLst>
        </xdr:cNvPr>
        <xdr:cNvSpPr/>
      </xdr:nvSpPr>
      <xdr:spPr>
        <a:xfrm>
          <a:off x="20383500" y="108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58521</xdr:rowOff>
    </xdr:from>
    <xdr:to>
      <xdr:col>111</xdr:col>
      <xdr:colOff>177800</xdr:colOff>
      <xdr:row>63</xdr:row>
      <xdr:rowOff>58979</xdr:rowOff>
    </xdr:to>
    <xdr:cxnSp macro="">
      <xdr:nvCxnSpPr>
        <xdr:cNvPr id="512" name="直線コネクタ 511">
          <a:extLst>
            <a:ext uri="{FF2B5EF4-FFF2-40B4-BE49-F238E27FC236}">
              <a16:creationId xmlns:a16="http://schemas.microsoft.com/office/drawing/2014/main" id="{85A0F8F8-9CAC-4D07-8D87-1FAC055B67C3}"/>
            </a:ext>
          </a:extLst>
        </xdr:cNvPr>
        <xdr:cNvCxnSpPr/>
      </xdr:nvCxnSpPr>
      <xdr:spPr>
        <a:xfrm flipV="1">
          <a:off x="20434300" y="10859871"/>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8179</xdr:rowOff>
    </xdr:from>
    <xdr:to>
      <xdr:col>102</xdr:col>
      <xdr:colOff>165100</xdr:colOff>
      <xdr:row>63</xdr:row>
      <xdr:rowOff>109779</xdr:rowOff>
    </xdr:to>
    <xdr:sp macro="" textlink="">
      <xdr:nvSpPr>
        <xdr:cNvPr id="513" name="楕円 512">
          <a:extLst>
            <a:ext uri="{FF2B5EF4-FFF2-40B4-BE49-F238E27FC236}">
              <a16:creationId xmlns:a16="http://schemas.microsoft.com/office/drawing/2014/main" id="{45951905-D8FC-4844-8A48-F5FEB7D4774B}"/>
            </a:ext>
          </a:extLst>
        </xdr:cNvPr>
        <xdr:cNvSpPr/>
      </xdr:nvSpPr>
      <xdr:spPr>
        <a:xfrm>
          <a:off x="19494500" y="1080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58979</xdr:rowOff>
    </xdr:from>
    <xdr:to>
      <xdr:col>107</xdr:col>
      <xdr:colOff>50800</xdr:colOff>
      <xdr:row>63</xdr:row>
      <xdr:rowOff>58979</xdr:rowOff>
    </xdr:to>
    <xdr:cxnSp macro="">
      <xdr:nvCxnSpPr>
        <xdr:cNvPr id="514" name="直線コネクタ 513">
          <a:extLst>
            <a:ext uri="{FF2B5EF4-FFF2-40B4-BE49-F238E27FC236}">
              <a16:creationId xmlns:a16="http://schemas.microsoft.com/office/drawing/2014/main" id="{D3912C96-5D67-4A9F-A247-7CDAB132BC7F}"/>
            </a:ext>
          </a:extLst>
        </xdr:cNvPr>
        <xdr:cNvCxnSpPr/>
      </xdr:nvCxnSpPr>
      <xdr:spPr>
        <a:xfrm>
          <a:off x="19545300" y="108603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8636</xdr:rowOff>
    </xdr:from>
    <xdr:to>
      <xdr:col>98</xdr:col>
      <xdr:colOff>38100</xdr:colOff>
      <xdr:row>63</xdr:row>
      <xdr:rowOff>110236</xdr:rowOff>
    </xdr:to>
    <xdr:sp macro="" textlink="">
      <xdr:nvSpPr>
        <xdr:cNvPr id="515" name="楕円 514">
          <a:extLst>
            <a:ext uri="{FF2B5EF4-FFF2-40B4-BE49-F238E27FC236}">
              <a16:creationId xmlns:a16="http://schemas.microsoft.com/office/drawing/2014/main" id="{6D11504F-2570-49FA-9526-AE14CF52187D}"/>
            </a:ext>
          </a:extLst>
        </xdr:cNvPr>
        <xdr:cNvSpPr/>
      </xdr:nvSpPr>
      <xdr:spPr>
        <a:xfrm>
          <a:off x="18605500" y="1080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58979</xdr:rowOff>
    </xdr:from>
    <xdr:to>
      <xdr:col>102</xdr:col>
      <xdr:colOff>114300</xdr:colOff>
      <xdr:row>63</xdr:row>
      <xdr:rowOff>59436</xdr:rowOff>
    </xdr:to>
    <xdr:cxnSp macro="">
      <xdr:nvCxnSpPr>
        <xdr:cNvPr id="516" name="直線コネクタ 515">
          <a:extLst>
            <a:ext uri="{FF2B5EF4-FFF2-40B4-BE49-F238E27FC236}">
              <a16:creationId xmlns:a16="http://schemas.microsoft.com/office/drawing/2014/main" id="{85E8D587-2945-4B76-9F71-EF2436E40678}"/>
            </a:ext>
          </a:extLst>
        </xdr:cNvPr>
        <xdr:cNvCxnSpPr/>
      </xdr:nvCxnSpPr>
      <xdr:spPr>
        <a:xfrm flipV="1">
          <a:off x="18656300" y="1086032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17" name="n_1aveValue【学校施設】&#10;一人当たり面積">
          <a:extLst>
            <a:ext uri="{FF2B5EF4-FFF2-40B4-BE49-F238E27FC236}">
              <a16:creationId xmlns:a16="http://schemas.microsoft.com/office/drawing/2014/main" id="{0436F1EE-BAC6-4A44-8054-FFF3C7209F90}"/>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18" name="n_2aveValue【学校施設】&#10;一人当たり面積">
          <a:extLst>
            <a:ext uri="{FF2B5EF4-FFF2-40B4-BE49-F238E27FC236}">
              <a16:creationId xmlns:a16="http://schemas.microsoft.com/office/drawing/2014/main" id="{74AC3834-B1A9-4924-89CF-A6E6033A0A3F}"/>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519" name="n_3aveValue【学校施設】&#10;一人当たり面積">
          <a:extLst>
            <a:ext uri="{FF2B5EF4-FFF2-40B4-BE49-F238E27FC236}">
              <a16:creationId xmlns:a16="http://schemas.microsoft.com/office/drawing/2014/main" id="{15C6282E-66F5-4CF3-8825-883D7E9142E1}"/>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520" name="n_4aveValue【学校施設】&#10;一人当たり面積">
          <a:extLst>
            <a:ext uri="{FF2B5EF4-FFF2-40B4-BE49-F238E27FC236}">
              <a16:creationId xmlns:a16="http://schemas.microsoft.com/office/drawing/2014/main" id="{4F6C21F6-3AEA-4B8A-BBDD-A13136F657D1}"/>
            </a:ext>
          </a:extLst>
        </xdr:cNvPr>
        <xdr:cNvSpPr txBox="1"/>
      </xdr:nvSpPr>
      <xdr:spPr>
        <a:xfrm>
          <a:off x="18421427" y="10397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100448</xdr:rowOff>
    </xdr:from>
    <xdr:ext cx="469744" cy="259045"/>
    <xdr:sp macro="" textlink="">
      <xdr:nvSpPr>
        <xdr:cNvPr id="521" name="n_1mainValue【学校施設】&#10;一人当たり面積">
          <a:extLst>
            <a:ext uri="{FF2B5EF4-FFF2-40B4-BE49-F238E27FC236}">
              <a16:creationId xmlns:a16="http://schemas.microsoft.com/office/drawing/2014/main" id="{75509C6B-ADAA-4F86-9F5F-530A1DAED264}"/>
            </a:ext>
          </a:extLst>
        </xdr:cNvPr>
        <xdr:cNvSpPr txBox="1"/>
      </xdr:nvSpPr>
      <xdr:spPr>
        <a:xfrm>
          <a:off x="21075727" y="1090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100906</xdr:rowOff>
    </xdr:from>
    <xdr:ext cx="469744" cy="259045"/>
    <xdr:sp macro="" textlink="">
      <xdr:nvSpPr>
        <xdr:cNvPr id="522" name="n_2mainValue【学校施設】&#10;一人当たり面積">
          <a:extLst>
            <a:ext uri="{FF2B5EF4-FFF2-40B4-BE49-F238E27FC236}">
              <a16:creationId xmlns:a16="http://schemas.microsoft.com/office/drawing/2014/main" id="{50127C75-AEC4-4398-A650-087EB2E40EFF}"/>
            </a:ext>
          </a:extLst>
        </xdr:cNvPr>
        <xdr:cNvSpPr txBox="1"/>
      </xdr:nvSpPr>
      <xdr:spPr>
        <a:xfrm>
          <a:off x="20199427" y="1090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100906</xdr:rowOff>
    </xdr:from>
    <xdr:ext cx="469744" cy="259045"/>
    <xdr:sp macro="" textlink="">
      <xdr:nvSpPr>
        <xdr:cNvPr id="523" name="n_3mainValue【学校施設】&#10;一人当たり面積">
          <a:extLst>
            <a:ext uri="{FF2B5EF4-FFF2-40B4-BE49-F238E27FC236}">
              <a16:creationId xmlns:a16="http://schemas.microsoft.com/office/drawing/2014/main" id="{1EE6C517-32A2-43DB-B959-053AF0D820F0}"/>
            </a:ext>
          </a:extLst>
        </xdr:cNvPr>
        <xdr:cNvSpPr txBox="1"/>
      </xdr:nvSpPr>
      <xdr:spPr>
        <a:xfrm>
          <a:off x="19310427" y="1090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101363</xdr:rowOff>
    </xdr:from>
    <xdr:ext cx="469744" cy="259045"/>
    <xdr:sp macro="" textlink="">
      <xdr:nvSpPr>
        <xdr:cNvPr id="524" name="n_4mainValue【学校施設】&#10;一人当たり面積">
          <a:extLst>
            <a:ext uri="{FF2B5EF4-FFF2-40B4-BE49-F238E27FC236}">
              <a16:creationId xmlns:a16="http://schemas.microsoft.com/office/drawing/2014/main" id="{AA0964A3-64A5-40D0-ABD6-3408ED0B8065}"/>
            </a:ext>
          </a:extLst>
        </xdr:cNvPr>
        <xdr:cNvSpPr txBox="1"/>
      </xdr:nvSpPr>
      <xdr:spPr>
        <a:xfrm>
          <a:off x="18421427" y="1090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876CADA3-4A24-4A2E-AA25-4943BBF275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23F2D8D2-945B-4A2E-8F29-1F2B1A9D606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F71F1A24-FDBF-4C65-8636-04CC1FAE15A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EE1FBDA7-23E9-4B3A-BF93-54C402F1664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5BB1BBBC-5212-4AD6-9CE5-F9DFE498F2F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FC2EFC7F-68CA-44CE-8D82-5F942AFF5D0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9DD6180F-D24F-4EF8-B390-07A20B48DA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4DD728E9-5DBC-4693-A5EB-FD60350DBE7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19E0474-A78C-4591-8E5D-C690BB86F95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295E9216-C5EF-47F9-B13D-287CDC19E7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90601BA4-52BD-442D-994C-D849CE4AEC6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B5670368-885F-4412-9D59-2088F004C05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7996FE6C-A90C-4959-9E68-0EFECBD4B373}"/>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FD7AF826-2963-41AB-B240-D29E99DD663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559A608D-9DD1-4BB9-A0D7-74F2FA0E5FB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FEAEE695-CCFF-47D9-9AC2-0B16F3BE6C4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171E3513-8BFD-49EF-8E18-E46914FE4D8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DB226657-FF63-4AF8-8E1E-0C18B18E541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66B8D51A-B251-4EB5-9CE2-0849F1F8B71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3AAA4C31-8067-4AFD-91F7-5C24051509C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30DC726C-BF37-44CB-A239-ABEFD31DEC2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7BB219AF-8FD0-44FE-BAA6-EC732C18EF6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B3FAC792-EF18-4B43-A5FC-B5D27095FA4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B8558261-1A2F-474E-9C80-D399DD927C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586A9EC8-2D90-4DE3-B7B5-8B5D5DE4556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311A8316-7F31-455D-876C-ED39FFCBC3C8}"/>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23A09600-4089-4F98-A3D7-42A49B2167A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6C32B847-A5FC-40D2-AFB6-49D25AC84E1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553" name="【児童館】&#10;有形固定資産減価償却率最大値テキスト">
          <a:extLst>
            <a:ext uri="{FF2B5EF4-FFF2-40B4-BE49-F238E27FC236}">
              <a16:creationId xmlns:a16="http://schemas.microsoft.com/office/drawing/2014/main" id="{7D3E6DA1-80E2-4729-812D-09A588F6C00B}"/>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554" name="直線コネクタ 553">
          <a:extLst>
            <a:ext uri="{FF2B5EF4-FFF2-40B4-BE49-F238E27FC236}">
              <a16:creationId xmlns:a16="http://schemas.microsoft.com/office/drawing/2014/main" id="{88AFB488-ECAA-430A-9E42-E7C81382D075}"/>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555" name="【児童館】&#10;有形固定資産減価償却率平均値テキスト">
          <a:extLst>
            <a:ext uri="{FF2B5EF4-FFF2-40B4-BE49-F238E27FC236}">
              <a16:creationId xmlns:a16="http://schemas.microsoft.com/office/drawing/2014/main" id="{18E75252-817F-49FF-9B72-19EE539AE716}"/>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556" name="フローチャート: 判断 555">
          <a:extLst>
            <a:ext uri="{FF2B5EF4-FFF2-40B4-BE49-F238E27FC236}">
              <a16:creationId xmlns:a16="http://schemas.microsoft.com/office/drawing/2014/main" id="{1CBE9E8D-3945-4B54-9510-3E087B67D086}"/>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557" name="フローチャート: 判断 556">
          <a:extLst>
            <a:ext uri="{FF2B5EF4-FFF2-40B4-BE49-F238E27FC236}">
              <a16:creationId xmlns:a16="http://schemas.microsoft.com/office/drawing/2014/main" id="{7B6C0456-E5D0-47A5-9306-A8C13515058F}"/>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558" name="フローチャート: 判断 557">
          <a:extLst>
            <a:ext uri="{FF2B5EF4-FFF2-40B4-BE49-F238E27FC236}">
              <a16:creationId xmlns:a16="http://schemas.microsoft.com/office/drawing/2014/main" id="{5E8946A2-96B3-4AC1-BB31-67319B6E990B}"/>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559" name="フローチャート: 判断 558">
          <a:extLst>
            <a:ext uri="{FF2B5EF4-FFF2-40B4-BE49-F238E27FC236}">
              <a16:creationId xmlns:a16="http://schemas.microsoft.com/office/drawing/2014/main" id="{22051C9A-E231-477F-8ABE-C3418990C617}"/>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88537</xdr:rowOff>
    </xdr:from>
    <xdr:to>
      <xdr:col>67</xdr:col>
      <xdr:colOff>101600</xdr:colOff>
      <xdr:row>84</xdr:row>
      <xdr:rowOff>18687</xdr:rowOff>
    </xdr:to>
    <xdr:sp macro="" textlink="">
      <xdr:nvSpPr>
        <xdr:cNvPr id="560" name="フローチャート: 判断 559">
          <a:extLst>
            <a:ext uri="{FF2B5EF4-FFF2-40B4-BE49-F238E27FC236}">
              <a16:creationId xmlns:a16="http://schemas.microsoft.com/office/drawing/2014/main" id="{F0887CDB-2654-4090-AFA9-989D1516CBE2}"/>
            </a:ext>
          </a:extLst>
        </xdr:cNvPr>
        <xdr:cNvSpPr/>
      </xdr:nvSpPr>
      <xdr:spPr>
        <a:xfrm>
          <a:off x="12763500" y="1431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773FE9B9-BB12-4A4D-BEA7-750094A3A9E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1B3413A0-B030-4B0C-BA70-35F13031254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EB837AB2-760B-41A8-9B38-CD55B4AB260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542A96C6-31FD-4899-B690-DB2DFC94635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EB4D9CB7-A1AF-4615-8740-96D80F9BF7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62412</xdr:rowOff>
    </xdr:from>
    <xdr:to>
      <xdr:col>85</xdr:col>
      <xdr:colOff>177800</xdr:colOff>
      <xdr:row>85</xdr:row>
      <xdr:rowOff>164012</xdr:rowOff>
    </xdr:to>
    <xdr:sp macro="" textlink="">
      <xdr:nvSpPr>
        <xdr:cNvPr id="566" name="楕円 565">
          <a:extLst>
            <a:ext uri="{FF2B5EF4-FFF2-40B4-BE49-F238E27FC236}">
              <a16:creationId xmlns:a16="http://schemas.microsoft.com/office/drawing/2014/main" id="{0EA8CEAC-3DA0-4994-8101-7845D022124D}"/>
            </a:ext>
          </a:extLst>
        </xdr:cNvPr>
        <xdr:cNvSpPr/>
      </xdr:nvSpPr>
      <xdr:spPr>
        <a:xfrm>
          <a:off x="162687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40839</xdr:rowOff>
    </xdr:from>
    <xdr:ext cx="405111" cy="259045"/>
    <xdr:sp macro="" textlink="">
      <xdr:nvSpPr>
        <xdr:cNvPr id="567" name="【児童館】&#10;有形固定資産減価償却率該当値テキスト">
          <a:extLst>
            <a:ext uri="{FF2B5EF4-FFF2-40B4-BE49-F238E27FC236}">
              <a16:creationId xmlns:a16="http://schemas.microsoft.com/office/drawing/2014/main" id="{B971BF9B-8D20-4176-A558-7FE8B36E6130}"/>
            </a:ext>
          </a:extLst>
        </xdr:cNvPr>
        <xdr:cNvSpPr txBox="1"/>
      </xdr:nvSpPr>
      <xdr:spPr>
        <a:xfrm>
          <a:off x="16357600" y="1461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26488</xdr:rowOff>
    </xdr:from>
    <xdr:to>
      <xdr:col>81</xdr:col>
      <xdr:colOff>101600</xdr:colOff>
      <xdr:row>85</xdr:row>
      <xdr:rowOff>128088</xdr:rowOff>
    </xdr:to>
    <xdr:sp macro="" textlink="">
      <xdr:nvSpPr>
        <xdr:cNvPr id="568" name="楕円 567">
          <a:extLst>
            <a:ext uri="{FF2B5EF4-FFF2-40B4-BE49-F238E27FC236}">
              <a16:creationId xmlns:a16="http://schemas.microsoft.com/office/drawing/2014/main" id="{3C091F34-D91C-4C96-A321-12246D975D8E}"/>
            </a:ext>
          </a:extLst>
        </xdr:cNvPr>
        <xdr:cNvSpPr/>
      </xdr:nvSpPr>
      <xdr:spPr>
        <a:xfrm>
          <a:off x="15430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77288</xdr:rowOff>
    </xdr:from>
    <xdr:to>
      <xdr:col>85</xdr:col>
      <xdr:colOff>127000</xdr:colOff>
      <xdr:row>85</xdr:row>
      <xdr:rowOff>113212</xdr:rowOff>
    </xdr:to>
    <xdr:cxnSp macro="">
      <xdr:nvCxnSpPr>
        <xdr:cNvPr id="569" name="直線コネクタ 568">
          <a:extLst>
            <a:ext uri="{FF2B5EF4-FFF2-40B4-BE49-F238E27FC236}">
              <a16:creationId xmlns:a16="http://schemas.microsoft.com/office/drawing/2014/main" id="{2E910DBF-30D1-4257-B72C-0F6BA640C474}"/>
            </a:ext>
          </a:extLst>
        </xdr:cNvPr>
        <xdr:cNvCxnSpPr/>
      </xdr:nvCxnSpPr>
      <xdr:spPr>
        <a:xfrm>
          <a:off x="15481300" y="14650538"/>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165281</xdr:rowOff>
    </xdr:from>
    <xdr:to>
      <xdr:col>76</xdr:col>
      <xdr:colOff>165100</xdr:colOff>
      <xdr:row>85</xdr:row>
      <xdr:rowOff>95431</xdr:rowOff>
    </xdr:to>
    <xdr:sp macro="" textlink="">
      <xdr:nvSpPr>
        <xdr:cNvPr id="570" name="楕円 569">
          <a:extLst>
            <a:ext uri="{FF2B5EF4-FFF2-40B4-BE49-F238E27FC236}">
              <a16:creationId xmlns:a16="http://schemas.microsoft.com/office/drawing/2014/main" id="{369A34C8-9D9B-4369-A580-D91E29C8DE30}"/>
            </a:ext>
          </a:extLst>
        </xdr:cNvPr>
        <xdr:cNvSpPr/>
      </xdr:nvSpPr>
      <xdr:spPr>
        <a:xfrm>
          <a:off x="14541500" y="1456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44631</xdr:rowOff>
    </xdr:from>
    <xdr:to>
      <xdr:col>81</xdr:col>
      <xdr:colOff>50800</xdr:colOff>
      <xdr:row>85</xdr:row>
      <xdr:rowOff>77288</xdr:rowOff>
    </xdr:to>
    <xdr:cxnSp macro="">
      <xdr:nvCxnSpPr>
        <xdr:cNvPr id="571" name="直線コネクタ 570">
          <a:extLst>
            <a:ext uri="{FF2B5EF4-FFF2-40B4-BE49-F238E27FC236}">
              <a16:creationId xmlns:a16="http://schemas.microsoft.com/office/drawing/2014/main" id="{2F73955B-4681-415E-8A00-260104724958}"/>
            </a:ext>
          </a:extLst>
        </xdr:cNvPr>
        <xdr:cNvCxnSpPr/>
      </xdr:nvCxnSpPr>
      <xdr:spPr>
        <a:xfrm>
          <a:off x="14592300" y="1461788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116295</xdr:rowOff>
    </xdr:from>
    <xdr:to>
      <xdr:col>72</xdr:col>
      <xdr:colOff>38100</xdr:colOff>
      <xdr:row>85</xdr:row>
      <xdr:rowOff>46445</xdr:rowOff>
    </xdr:to>
    <xdr:sp macro="" textlink="">
      <xdr:nvSpPr>
        <xdr:cNvPr id="572" name="楕円 571">
          <a:extLst>
            <a:ext uri="{FF2B5EF4-FFF2-40B4-BE49-F238E27FC236}">
              <a16:creationId xmlns:a16="http://schemas.microsoft.com/office/drawing/2014/main" id="{5714EA3D-ED00-4FC2-9D9E-F364C4AB82B8}"/>
            </a:ext>
          </a:extLst>
        </xdr:cNvPr>
        <xdr:cNvSpPr/>
      </xdr:nvSpPr>
      <xdr:spPr>
        <a:xfrm>
          <a:off x="13652500" y="1451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167095</xdr:rowOff>
    </xdr:from>
    <xdr:to>
      <xdr:col>76</xdr:col>
      <xdr:colOff>114300</xdr:colOff>
      <xdr:row>85</xdr:row>
      <xdr:rowOff>44631</xdr:rowOff>
    </xdr:to>
    <xdr:cxnSp macro="">
      <xdr:nvCxnSpPr>
        <xdr:cNvPr id="573" name="直線コネクタ 572">
          <a:extLst>
            <a:ext uri="{FF2B5EF4-FFF2-40B4-BE49-F238E27FC236}">
              <a16:creationId xmlns:a16="http://schemas.microsoft.com/office/drawing/2014/main" id="{38C12C1D-B1A9-42B0-929D-8F2A6F999D22}"/>
            </a:ext>
          </a:extLst>
        </xdr:cNvPr>
        <xdr:cNvCxnSpPr/>
      </xdr:nvCxnSpPr>
      <xdr:spPr>
        <a:xfrm>
          <a:off x="13703300" y="14568895"/>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80373</xdr:rowOff>
    </xdr:from>
    <xdr:to>
      <xdr:col>67</xdr:col>
      <xdr:colOff>101600</xdr:colOff>
      <xdr:row>85</xdr:row>
      <xdr:rowOff>10523</xdr:rowOff>
    </xdr:to>
    <xdr:sp macro="" textlink="">
      <xdr:nvSpPr>
        <xdr:cNvPr id="574" name="楕円 573">
          <a:extLst>
            <a:ext uri="{FF2B5EF4-FFF2-40B4-BE49-F238E27FC236}">
              <a16:creationId xmlns:a16="http://schemas.microsoft.com/office/drawing/2014/main" id="{43059880-16AF-460A-BDF5-6C76A9F1DFDD}"/>
            </a:ext>
          </a:extLst>
        </xdr:cNvPr>
        <xdr:cNvSpPr/>
      </xdr:nvSpPr>
      <xdr:spPr>
        <a:xfrm>
          <a:off x="12763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131173</xdr:rowOff>
    </xdr:from>
    <xdr:to>
      <xdr:col>71</xdr:col>
      <xdr:colOff>177800</xdr:colOff>
      <xdr:row>84</xdr:row>
      <xdr:rowOff>167095</xdr:rowOff>
    </xdr:to>
    <xdr:cxnSp macro="">
      <xdr:nvCxnSpPr>
        <xdr:cNvPr id="575" name="直線コネクタ 574">
          <a:extLst>
            <a:ext uri="{FF2B5EF4-FFF2-40B4-BE49-F238E27FC236}">
              <a16:creationId xmlns:a16="http://schemas.microsoft.com/office/drawing/2014/main" id="{21B41AC7-AEEB-4096-BAEA-89EE00F62141}"/>
            </a:ext>
          </a:extLst>
        </xdr:cNvPr>
        <xdr:cNvCxnSpPr/>
      </xdr:nvCxnSpPr>
      <xdr:spPr>
        <a:xfrm>
          <a:off x="12814300" y="14532973"/>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576" name="n_1aveValue【児童館】&#10;有形固定資産減価償却率">
          <a:extLst>
            <a:ext uri="{FF2B5EF4-FFF2-40B4-BE49-F238E27FC236}">
              <a16:creationId xmlns:a16="http://schemas.microsoft.com/office/drawing/2014/main" id="{F789D1B1-DCF7-4A32-B55E-8AE9E50C9920}"/>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577" name="n_2aveValue【児童館】&#10;有形固定資産減価償却率">
          <a:extLst>
            <a:ext uri="{FF2B5EF4-FFF2-40B4-BE49-F238E27FC236}">
              <a16:creationId xmlns:a16="http://schemas.microsoft.com/office/drawing/2014/main" id="{461679FC-C3BF-406E-B120-E36215CFC6BA}"/>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578" name="n_3aveValue【児童館】&#10;有形固定資産減価償却率">
          <a:extLst>
            <a:ext uri="{FF2B5EF4-FFF2-40B4-BE49-F238E27FC236}">
              <a16:creationId xmlns:a16="http://schemas.microsoft.com/office/drawing/2014/main" id="{E496FC95-E3F1-449C-A20E-15B0B5182040}"/>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35214</xdr:rowOff>
    </xdr:from>
    <xdr:ext cx="405111" cy="259045"/>
    <xdr:sp macro="" textlink="">
      <xdr:nvSpPr>
        <xdr:cNvPr id="579" name="n_4aveValue【児童館】&#10;有形固定資産減価償却率">
          <a:extLst>
            <a:ext uri="{FF2B5EF4-FFF2-40B4-BE49-F238E27FC236}">
              <a16:creationId xmlns:a16="http://schemas.microsoft.com/office/drawing/2014/main" id="{459E177F-C237-4C40-8E6F-5B07A8C82491}"/>
            </a:ext>
          </a:extLst>
        </xdr:cNvPr>
        <xdr:cNvSpPr txBox="1"/>
      </xdr:nvSpPr>
      <xdr:spPr>
        <a:xfrm>
          <a:off x="12611744" y="1409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119215</xdr:rowOff>
    </xdr:from>
    <xdr:ext cx="405111" cy="259045"/>
    <xdr:sp macro="" textlink="">
      <xdr:nvSpPr>
        <xdr:cNvPr id="580" name="n_1mainValue【児童館】&#10;有形固定資産減価償却率">
          <a:extLst>
            <a:ext uri="{FF2B5EF4-FFF2-40B4-BE49-F238E27FC236}">
              <a16:creationId xmlns:a16="http://schemas.microsoft.com/office/drawing/2014/main" id="{F18D8059-3C62-448C-A837-72D6AB4BD964}"/>
            </a:ext>
          </a:extLst>
        </xdr:cNvPr>
        <xdr:cNvSpPr txBox="1"/>
      </xdr:nvSpPr>
      <xdr:spPr>
        <a:xfrm>
          <a:off x="15266044" y="1469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86558</xdr:rowOff>
    </xdr:from>
    <xdr:ext cx="405111" cy="259045"/>
    <xdr:sp macro="" textlink="">
      <xdr:nvSpPr>
        <xdr:cNvPr id="581" name="n_2mainValue【児童館】&#10;有形固定資産減価償却率">
          <a:extLst>
            <a:ext uri="{FF2B5EF4-FFF2-40B4-BE49-F238E27FC236}">
              <a16:creationId xmlns:a16="http://schemas.microsoft.com/office/drawing/2014/main" id="{317CCAA4-CBFF-46F3-9BEC-1ED15C8BB6F7}"/>
            </a:ext>
          </a:extLst>
        </xdr:cNvPr>
        <xdr:cNvSpPr txBox="1"/>
      </xdr:nvSpPr>
      <xdr:spPr>
        <a:xfrm>
          <a:off x="14389744" y="1465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37572</xdr:rowOff>
    </xdr:from>
    <xdr:ext cx="405111" cy="259045"/>
    <xdr:sp macro="" textlink="">
      <xdr:nvSpPr>
        <xdr:cNvPr id="582" name="n_3mainValue【児童館】&#10;有形固定資産減価償却率">
          <a:extLst>
            <a:ext uri="{FF2B5EF4-FFF2-40B4-BE49-F238E27FC236}">
              <a16:creationId xmlns:a16="http://schemas.microsoft.com/office/drawing/2014/main" id="{28369EEC-A889-45EA-A790-3F2961C71F7B}"/>
            </a:ext>
          </a:extLst>
        </xdr:cNvPr>
        <xdr:cNvSpPr txBox="1"/>
      </xdr:nvSpPr>
      <xdr:spPr>
        <a:xfrm>
          <a:off x="13500744" y="1461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1650</xdr:rowOff>
    </xdr:from>
    <xdr:ext cx="405111" cy="259045"/>
    <xdr:sp macro="" textlink="">
      <xdr:nvSpPr>
        <xdr:cNvPr id="583" name="n_4mainValue【児童館】&#10;有形固定資産減価償却率">
          <a:extLst>
            <a:ext uri="{FF2B5EF4-FFF2-40B4-BE49-F238E27FC236}">
              <a16:creationId xmlns:a16="http://schemas.microsoft.com/office/drawing/2014/main" id="{695FE6A9-0DAB-4C3F-8C63-CEE2D0382189}"/>
            </a:ext>
          </a:extLst>
        </xdr:cNvPr>
        <xdr:cNvSpPr txBox="1"/>
      </xdr:nvSpPr>
      <xdr:spPr>
        <a:xfrm>
          <a:off x="126117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4E20C07B-521E-47DF-BAFF-20D2C4A3394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2BDBFF5D-C0A6-41FC-95FE-8F6915E6D60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739AAC14-BA4D-4E98-9546-19C3B8FDB7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75B87A6B-3318-497F-AC36-5BC7C1FC506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8C253731-F2B6-4F55-B772-F00D9368C61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6E9D3F2A-2739-478B-BC03-06551F5BD9B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3126E03E-8AC7-4FFD-BDDA-4FE8887D9A9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DC122EBE-83FA-462C-850D-E8BA0E7662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4541C04B-8054-41C6-B4DE-34C9428DD98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A1FF09A0-554D-4059-9B99-357A15D1018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4" name="直線コネクタ 593">
          <a:extLst>
            <a:ext uri="{FF2B5EF4-FFF2-40B4-BE49-F238E27FC236}">
              <a16:creationId xmlns:a16="http://schemas.microsoft.com/office/drawing/2014/main" id="{2030BAA1-2145-47D7-B75F-75E0F343732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5" name="テキスト ボックス 594">
          <a:extLst>
            <a:ext uri="{FF2B5EF4-FFF2-40B4-BE49-F238E27FC236}">
              <a16:creationId xmlns:a16="http://schemas.microsoft.com/office/drawing/2014/main" id="{D846ACAB-9BE5-40F0-B69A-A1200B11CC5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6" name="直線コネクタ 595">
          <a:extLst>
            <a:ext uri="{FF2B5EF4-FFF2-40B4-BE49-F238E27FC236}">
              <a16:creationId xmlns:a16="http://schemas.microsoft.com/office/drawing/2014/main" id="{EF9D2A6F-9E8E-432B-ADA9-12A00410675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7" name="テキスト ボックス 596">
          <a:extLst>
            <a:ext uri="{FF2B5EF4-FFF2-40B4-BE49-F238E27FC236}">
              <a16:creationId xmlns:a16="http://schemas.microsoft.com/office/drawing/2014/main" id="{D446705B-D8C3-48B7-8646-53B896388D0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8" name="直線コネクタ 597">
          <a:extLst>
            <a:ext uri="{FF2B5EF4-FFF2-40B4-BE49-F238E27FC236}">
              <a16:creationId xmlns:a16="http://schemas.microsoft.com/office/drawing/2014/main" id="{99E2A85E-427A-4854-81B3-A51231DF449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9" name="テキスト ボックス 598">
          <a:extLst>
            <a:ext uri="{FF2B5EF4-FFF2-40B4-BE49-F238E27FC236}">
              <a16:creationId xmlns:a16="http://schemas.microsoft.com/office/drawing/2014/main" id="{DE96334A-39C9-44CA-8458-246F75AB6A2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0" name="直線コネクタ 599">
          <a:extLst>
            <a:ext uri="{FF2B5EF4-FFF2-40B4-BE49-F238E27FC236}">
              <a16:creationId xmlns:a16="http://schemas.microsoft.com/office/drawing/2014/main" id="{7C168027-D749-495B-B7DE-5411F7E765F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1" name="テキスト ボックス 600">
          <a:extLst>
            <a:ext uri="{FF2B5EF4-FFF2-40B4-BE49-F238E27FC236}">
              <a16:creationId xmlns:a16="http://schemas.microsoft.com/office/drawing/2014/main" id="{0FC144B6-6714-421C-8341-ABE77DF2B0E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2" name="直線コネクタ 601">
          <a:extLst>
            <a:ext uri="{FF2B5EF4-FFF2-40B4-BE49-F238E27FC236}">
              <a16:creationId xmlns:a16="http://schemas.microsoft.com/office/drawing/2014/main" id="{BF2FA7AC-EACD-40F3-B519-C0E266BC6FB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3" name="テキスト ボックス 602">
          <a:extLst>
            <a:ext uri="{FF2B5EF4-FFF2-40B4-BE49-F238E27FC236}">
              <a16:creationId xmlns:a16="http://schemas.microsoft.com/office/drawing/2014/main" id="{F87AB712-2D74-45D4-A920-6BBDBE818AF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979735EC-24E0-4340-8731-B5509FFE61B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8375F68A-4192-4AD7-90DE-9F665C08C3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0751DEE1-9CC0-4701-BD28-E18DC0E14AB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07" name="直線コネクタ 606">
          <a:extLst>
            <a:ext uri="{FF2B5EF4-FFF2-40B4-BE49-F238E27FC236}">
              <a16:creationId xmlns:a16="http://schemas.microsoft.com/office/drawing/2014/main" id="{A7BB09A5-0BBC-4DCD-81FD-BA8330E0163F}"/>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08" name="【児童館】&#10;一人当たり面積最小値テキスト">
          <a:extLst>
            <a:ext uri="{FF2B5EF4-FFF2-40B4-BE49-F238E27FC236}">
              <a16:creationId xmlns:a16="http://schemas.microsoft.com/office/drawing/2014/main" id="{EC528776-9C7D-4EEE-AA9A-C25C978A9368}"/>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09" name="直線コネクタ 608">
          <a:extLst>
            <a:ext uri="{FF2B5EF4-FFF2-40B4-BE49-F238E27FC236}">
              <a16:creationId xmlns:a16="http://schemas.microsoft.com/office/drawing/2014/main" id="{83514285-EBE5-44AC-B974-B58B75F3245A}"/>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10" name="【児童館】&#10;一人当たり面積最大値テキスト">
          <a:extLst>
            <a:ext uri="{FF2B5EF4-FFF2-40B4-BE49-F238E27FC236}">
              <a16:creationId xmlns:a16="http://schemas.microsoft.com/office/drawing/2014/main" id="{DF5EB8FB-1340-455D-A041-A4FA920550E1}"/>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11" name="直線コネクタ 610">
          <a:extLst>
            <a:ext uri="{FF2B5EF4-FFF2-40B4-BE49-F238E27FC236}">
              <a16:creationId xmlns:a16="http://schemas.microsoft.com/office/drawing/2014/main" id="{F627023C-8EAA-40C2-8272-7C085AC4DE2B}"/>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612" name="【児童館】&#10;一人当たり面積平均値テキスト">
          <a:extLst>
            <a:ext uri="{FF2B5EF4-FFF2-40B4-BE49-F238E27FC236}">
              <a16:creationId xmlns:a16="http://schemas.microsoft.com/office/drawing/2014/main" id="{F14976BE-1352-4FDA-8D59-861360C4EC25}"/>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13" name="フローチャート: 判断 612">
          <a:extLst>
            <a:ext uri="{FF2B5EF4-FFF2-40B4-BE49-F238E27FC236}">
              <a16:creationId xmlns:a16="http://schemas.microsoft.com/office/drawing/2014/main" id="{DD17C274-7E74-4CC6-8DAE-D941D11AD16C}"/>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14" name="フローチャート: 判断 613">
          <a:extLst>
            <a:ext uri="{FF2B5EF4-FFF2-40B4-BE49-F238E27FC236}">
              <a16:creationId xmlns:a16="http://schemas.microsoft.com/office/drawing/2014/main" id="{89CAF7C4-FC59-4D44-B3C3-D88A1284D200}"/>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15" name="フローチャート: 判断 614">
          <a:extLst>
            <a:ext uri="{FF2B5EF4-FFF2-40B4-BE49-F238E27FC236}">
              <a16:creationId xmlns:a16="http://schemas.microsoft.com/office/drawing/2014/main" id="{2578CBA7-14D7-494E-AF46-94F54FEED249}"/>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16" name="フローチャート: 判断 615">
          <a:extLst>
            <a:ext uri="{FF2B5EF4-FFF2-40B4-BE49-F238E27FC236}">
              <a16:creationId xmlns:a16="http://schemas.microsoft.com/office/drawing/2014/main" id="{23969FEE-79B5-464B-9D41-C59E92DF1F7F}"/>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120650</xdr:rowOff>
    </xdr:from>
    <xdr:to>
      <xdr:col>98</xdr:col>
      <xdr:colOff>38100</xdr:colOff>
      <xdr:row>84</xdr:row>
      <xdr:rowOff>50800</xdr:rowOff>
    </xdr:to>
    <xdr:sp macro="" textlink="">
      <xdr:nvSpPr>
        <xdr:cNvPr id="617" name="フローチャート: 判断 616">
          <a:extLst>
            <a:ext uri="{FF2B5EF4-FFF2-40B4-BE49-F238E27FC236}">
              <a16:creationId xmlns:a16="http://schemas.microsoft.com/office/drawing/2014/main" id="{B3B1BAAE-7ADF-49FC-B6A2-8D55B8A50278}"/>
            </a:ext>
          </a:extLst>
        </xdr:cNvPr>
        <xdr:cNvSpPr/>
      </xdr:nvSpPr>
      <xdr:spPr>
        <a:xfrm>
          <a:off x="18605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AE4837D0-C0A4-48A6-AAE5-A12E6CC1C78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F95B2A41-0185-4E04-9F1B-FD764EFBB3E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D731B8F-9C81-4860-8FED-0A8D7A1E555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4BA7E0D-F70F-4CB6-B240-1EC4B1160EA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C142DBB7-5FBD-4AE1-B738-CC1ECAB0A6C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44450</xdr:rowOff>
    </xdr:from>
    <xdr:to>
      <xdr:col>116</xdr:col>
      <xdr:colOff>114300</xdr:colOff>
      <xdr:row>81</xdr:row>
      <xdr:rowOff>146050</xdr:rowOff>
    </xdr:to>
    <xdr:sp macro="" textlink="">
      <xdr:nvSpPr>
        <xdr:cNvPr id="623" name="楕円 622">
          <a:extLst>
            <a:ext uri="{FF2B5EF4-FFF2-40B4-BE49-F238E27FC236}">
              <a16:creationId xmlns:a16="http://schemas.microsoft.com/office/drawing/2014/main" id="{B9BC82F7-793E-4E84-8977-1E546FCEA0F7}"/>
            </a:ext>
          </a:extLst>
        </xdr:cNvPr>
        <xdr:cNvSpPr/>
      </xdr:nvSpPr>
      <xdr:spPr>
        <a:xfrm>
          <a:off x="221107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67327</xdr:rowOff>
    </xdr:from>
    <xdr:ext cx="469744" cy="259045"/>
    <xdr:sp macro="" textlink="">
      <xdr:nvSpPr>
        <xdr:cNvPr id="624" name="【児童館】&#10;一人当たり面積該当値テキスト">
          <a:extLst>
            <a:ext uri="{FF2B5EF4-FFF2-40B4-BE49-F238E27FC236}">
              <a16:creationId xmlns:a16="http://schemas.microsoft.com/office/drawing/2014/main" id="{6AC024EF-5F82-4443-AC75-0811D6377225}"/>
            </a:ext>
          </a:extLst>
        </xdr:cNvPr>
        <xdr:cNvSpPr txBox="1"/>
      </xdr:nvSpPr>
      <xdr:spPr>
        <a:xfrm>
          <a:off x="22199600"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44450</xdr:rowOff>
    </xdr:from>
    <xdr:to>
      <xdr:col>112</xdr:col>
      <xdr:colOff>38100</xdr:colOff>
      <xdr:row>81</xdr:row>
      <xdr:rowOff>146050</xdr:rowOff>
    </xdr:to>
    <xdr:sp macro="" textlink="">
      <xdr:nvSpPr>
        <xdr:cNvPr id="625" name="楕円 624">
          <a:extLst>
            <a:ext uri="{FF2B5EF4-FFF2-40B4-BE49-F238E27FC236}">
              <a16:creationId xmlns:a16="http://schemas.microsoft.com/office/drawing/2014/main" id="{7442258A-ABA1-4EDB-9360-B4B33470465D}"/>
            </a:ext>
          </a:extLst>
        </xdr:cNvPr>
        <xdr:cNvSpPr/>
      </xdr:nvSpPr>
      <xdr:spPr>
        <a:xfrm>
          <a:off x="21272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95250</xdr:rowOff>
    </xdr:from>
    <xdr:to>
      <xdr:col>116</xdr:col>
      <xdr:colOff>63500</xdr:colOff>
      <xdr:row>81</xdr:row>
      <xdr:rowOff>95250</xdr:rowOff>
    </xdr:to>
    <xdr:cxnSp macro="">
      <xdr:nvCxnSpPr>
        <xdr:cNvPr id="626" name="直線コネクタ 625">
          <a:extLst>
            <a:ext uri="{FF2B5EF4-FFF2-40B4-BE49-F238E27FC236}">
              <a16:creationId xmlns:a16="http://schemas.microsoft.com/office/drawing/2014/main" id="{F2AFD62B-2263-4C6B-B023-A2F3281D35E5}"/>
            </a:ext>
          </a:extLst>
        </xdr:cNvPr>
        <xdr:cNvCxnSpPr/>
      </xdr:nvCxnSpPr>
      <xdr:spPr>
        <a:xfrm>
          <a:off x="21323300" y="13982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44450</xdr:rowOff>
    </xdr:from>
    <xdr:to>
      <xdr:col>107</xdr:col>
      <xdr:colOff>101600</xdr:colOff>
      <xdr:row>81</xdr:row>
      <xdr:rowOff>146050</xdr:rowOff>
    </xdr:to>
    <xdr:sp macro="" textlink="">
      <xdr:nvSpPr>
        <xdr:cNvPr id="627" name="楕円 626">
          <a:extLst>
            <a:ext uri="{FF2B5EF4-FFF2-40B4-BE49-F238E27FC236}">
              <a16:creationId xmlns:a16="http://schemas.microsoft.com/office/drawing/2014/main" id="{274241E2-F653-471A-9065-6DD56DCEA2B9}"/>
            </a:ext>
          </a:extLst>
        </xdr:cNvPr>
        <xdr:cNvSpPr/>
      </xdr:nvSpPr>
      <xdr:spPr>
        <a:xfrm>
          <a:off x="20383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95250</xdr:rowOff>
    </xdr:from>
    <xdr:to>
      <xdr:col>111</xdr:col>
      <xdr:colOff>177800</xdr:colOff>
      <xdr:row>81</xdr:row>
      <xdr:rowOff>95250</xdr:rowOff>
    </xdr:to>
    <xdr:cxnSp macro="">
      <xdr:nvCxnSpPr>
        <xdr:cNvPr id="628" name="直線コネクタ 627">
          <a:extLst>
            <a:ext uri="{FF2B5EF4-FFF2-40B4-BE49-F238E27FC236}">
              <a16:creationId xmlns:a16="http://schemas.microsoft.com/office/drawing/2014/main" id="{80EFCFC2-02A7-4C39-B8E3-858A40349D57}"/>
            </a:ext>
          </a:extLst>
        </xdr:cNvPr>
        <xdr:cNvCxnSpPr/>
      </xdr:nvCxnSpPr>
      <xdr:spPr>
        <a:xfrm>
          <a:off x="20434300" y="1398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63500</xdr:rowOff>
    </xdr:from>
    <xdr:to>
      <xdr:col>102</xdr:col>
      <xdr:colOff>165100</xdr:colOff>
      <xdr:row>82</xdr:row>
      <xdr:rowOff>165100</xdr:rowOff>
    </xdr:to>
    <xdr:sp macro="" textlink="">
      <xdr:nvSpPr>
        <xdr:cNvPr id="629" name="楕円 628">
          <a:extLst>
            <a:ext uri="{FF2B5EF4-FFF2-40B4-BE49-F238E27FC236}">
              <a16:creationId xmlns:a16="http://schemas.microsoft.com/office/drawing/2014/main" id="{BEA319AB-8DB2-4E24-88E6-987715886CC3}"/>
            </a:ext>
          </a:extLst>
        </xdr:cNvPr>
        <xdr:cNvSpPr/>
      </xdr:nvSpPr>
      <xdr:spPr>
        <a:xfrm>
          <a:off x="19494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95250</xdr:rowOff>
    </xdr:from>
    <xdr:to>
      <xdr:col>107</xdr:col>
      <xdr:colOff>50800</xdr:colOff>
      <xdr:row>82</xdr:row>
      <xdr:rowOff>114300</xdr:rowOff>
    </xdr:to>
    <xdr:cxnSp macro="">
      <xdr:nvCxnSpPr>
        <xdr:cNvPr id="630" name="直線コネクタ 629">
          <a:extLst>
            <a:ext uri="{FF2B5EF4-FFF2-40B4-BE49-F238E27FC236}">
              <a16:creationId xmlns:a16="http://schemas.microsoft.com/office/drawing/2014/main" id="{5BE18048-854C-4CBD-80CA-66292C229619}"/>
            </a:ext>
          </a:extLst>
        </xdr:cNvPr>
        <xdr:cNvCxnSpPr/>
      </xdr:nvCxnSpPr>
      <xdr:spPr>
        <a:xfrm flipV="1">
          <a:off x="19545300" y="139827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63500</xdr:rowOff>
    </xdr:from>
    <xdr:to>
      <xdr:col>98</xdr:col>
      <xdr:colOff>38100</xdr:colOff>
      <xdr:row>82</xdr:row>
      <xdr:rowOff>165100</xdr:rowOff>
    </xdr:to>
    <xdr:sp macro="" textlink="">
      <xdr:nvSpPr>
        <xdr:cNvPr id="631" name="楕円 630">
          <a:extLst>
            <a:ext uri="{FF2B5EF4-FFF2-40B4-BE49-F238E27FC236}">
              <a16:creationId xmlns:a16="http://schemas.microsoft.com/office/drawing/2014/main" id="{F3826A9C-309D-46FB-BE6F-DCA815F51B49}"/>
            </a:ext>
          </a:extLst>
        </xdr:cNvPr>
        <xdr:cNvSpPr/>
      </xdr:nvSpPr>
      <xdr:spPr>
        <a:xfrm>
          <a:off x="18605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114300</xdr:rowOff>
    </xdr:from>
    <xdr:to>
      <xdr:col>102</xdr:col>
      <xdr:colOff>114300</xdr:colOff>
      <xdr:row>82</xdr:row>
      <xdr:rowOff>114300</xdr:rowOff>
    </xdr:to>
    <xdr:cxnSp macro="">
      <xdr:nvCxnSpPr>
        <xdr:cNvPr id="632" name="直線コネクタ 631">
          <a:extLst>
            <a:ext uri="{FF2B5EF4-FFF2-40B4-BE49-F238E27FC236}">
              <a16:creationId xmlns:a16="http://schemas.microsoft.com/office/drawing/2014/main" id="{022D7AF5-53D6-4198-8D0F-A93DD141966C}"/>
            </a:ext>
          </a:extLst>
        </xdr:cNvPr>
        <xdr:cNvCxnSpPr/>
      </xdr:nvCxnSpPr>
      <xdr:spPr>
        <a:xfrm>
          <a:off x="18656300" y="14173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41927</xdr:rowOff>
    </xdr:from>
    <xdr:ext cx="469744" cy="259045"/>
    <xdr:sp macro="" textlink="">
      <xdr:nvSpPr>
        <xdr:cNvPr id="633" name="n_1aveValue【児童館】&#10;一人当たり面積">
          <a:extLst>
            <a:ext uri="{FF2B5EF4-FFF2-40B4-BE49-F238E27FC236}">
              <a16:creationId xmlns:a16="http://schemas.microsoft.com/office/drawing/2014/main" id="{E8AF612F-E1C7-45E3-9231-3242D76CDD36}"/>
            </a:ext>
          </a:extLst>
        </xdr:cNvPr>
        <xdr:cNvSpPr txBox="1"/>
      </xdr:nvSpPr>
      <xdr:spPr>
        <a:xfrm>
          <a:off x="210757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634" name="n_2aveValue【児童館】&#10;一人当たり面積">
          <a:extLst>
            <a:ext uri="{FF2B5EF4-FFF2-40B4-BE49-F238E27FC236}">
              <a16:creationId xmlns:a16="http://schemas.microsoft.com/office/drawing/2014/main" id="{F2265FD7-0C7A-4F78-B726-39F1EF0CA878}"/>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60977</xdr:rowOff>
    </xdr:from>
    <xdr:ext cx="469744" cy="259045"/>
    <xdr:sp macro="" textlink="">
      <xdr:nvSpPr>
        <xdr:cNvPr id="635" name="n_3aveValue【児童館】&#10;一人当たり面積">
          <a:extLst>
            <a:ext uri="{FF2B5EF4-FFF2-40B4-BE49-F238E27FC236}">
              <a16:creationId xmlns:a16="http://schemas.microsoft.com/office/drawing/2014/main" id="{DE4D872A-0808-4DFC-9644-55BAEA8BF57E}"/>
            </a:ext>
          </a:extLst>
        </xdr:cNvPr>
        <xdr:cNvSpPr txBox="1"/>
      </xdr:nvSpPr>
      <xdr:spPr>
        <a:xfrm>
          <a:off x="19310427" y="1446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41927</xdr:rowOff>
    </xdr:from>
    <xdr:ext cx="469744" cy="259045"/>
    <xdr:sp macro="" textlink="">
      <xdr:nvSpPr>
        <xdr:cNvPr id="636" name="n_4aveValue【児童館】&#10;一人当たり面積">
          <a:extLst>
            <a:ext uri="{FF2B5EF4-FFF2-40B4-BE49-F238E27FC236}">
              <a16:creationId xmlns:a16="http://schemas.microsoft.com/office/drawing/2014/main" id="{BEC5899E-DD51-4924-BEE9-963F602D6015}"/>
            </a:ext>
          </a:extLst>
        </xdr:cNvPr>
        <xdr:cNvSpPr txBox="1"/>
      </xdr:nvSpPr>
      <xdr:spPr>
        <a:xfrm>
          <a:off x="18421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162577</xdr:rowOff>
    </xdr:from>
    <xdr:ext cx="469744" cy="259045"/>
    <xdr:sp macro="" textlink="">
      <xdr:nvSpPr>
        <xdr:cNvPr id="637" name="n_1mainValue【児童館】&#10;一人当たり面積">
          <a:extLst>
            <a:ext uri="{FF2B5EF4-FFF2-40B4-BE49-F238E27FC236}">
              <a16:creationId xmlns:a16="http://schemas.microsoft.com/office/drawing/2014/main" id="{99A9F0C2-4674-4588-A6F7-AEDC00B5FB56}"/>
            </a:ext>
          </a:extLst>
        </xdr:cNvPr>
        <xdr:cNvSpPr txBox="1"/>
      </xdr:nvSpPr>
      <xdr:spPr>
        <a:xfrm>
          <a:off x="210757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162577</xdr:rowOff>
    </xdr:from>
    <xdr:ext cx="469744" cy="259045"/>
    <xdr:sp macro="" textlink="">
      <xdr:nvSpPr>
        <xdr:cNvPr id="638" name="n_2mainValue【児童館】&#10;一人当たり面積">
          <a:extLst>
            <a:ext uri="{FF2B5EF4-FFF2-40B4-BE49-F238E27FC236}">
              <a16:creationId xmlns:a16="http://schemas.microsoft.com/office/drawing/2014/main" id="{C6E89DE7-69BB-4B0A-9047-ACA397A4EA24}"/>
            </a:ext>
          </a:extLst>
        </xdr:cNvPr>
        <xdr:cNvSpPr txBox="1"/>
      </xdr:nvSpPr>
      <xdr:spPr>
        <a:xfrm>
          <a:off x="20199427" y="1370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10177</xdr:rowOff>
    </xdr:from>
    <xdr:ext cx="469744" cy="259045"/>
    <xdr:sp macro="" textlink="">
      <xdr:nvSpPr>
        <xdr:cNvPr id="639" name="n_3mainValue【児童館】&#10;一人当たり面積">
          <a:extLst>
            <a:ext uri="{FF2B5EF4-FFF2-40B4-BE49-F238E27FC236}">
              <a16:creationId xmlns:a16="http://schemas.microsoft.com/office/drawing/2014/main" id="{5DA9D25B-984E-45B6-9ED4-2B5DEC1A15F7}"/>
            </a:ext>
          </a:extLst>
        </xdr:cNvPr>
        <xdr:cNvSpPr txBox="1"/>
      </xdr:nvSpPr>
      <xdr:spPr>
        <a:xfrm>
          <a:off x="19310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640" name="n_4mainValue【児童館】&#10;一人当たり面積">
          <a:extLst>
            <a:ext uri="{FF2B5EF4-FFF2-40B4-BE49-F238E27FC236}">
              <a16:creationId xmlns:a16="http://schemas.microsoft.com/office/drawing/2014/main" id="{86713E06-1297-4A63-A3BF-D2E665E90B2C}"/>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4D46C2D0-FF35-44BD-9278-84C4CE5FBA8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E47BFBF7-392D-450E-A6EC-4FA711D80EBA}"/>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D631208A-6FDE-49AD-9F5B-0075C0F59FA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9695D76C-01B0-4539-B516-74C93B17CE5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66C54E72-93D0-49C6-BEF8-0FD5D13F106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5D3A1B11-3D32-4C91-92EE-A9A73F03866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894D3FBC-5F41-4100-80BA-CC65492838C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1775CFE9-143A-4DAB-AFFD-C71A2FD01A1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AF349DD5-8185-4660-A3C5-9C441B1E4B4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23EE7535-138B-4088-88DF-BFFC27EE12B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BE2DE802-E984-4C22-B273-DF9F963DB63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4ADD847D-726F-46AF-979A-8617DF80EDA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2080995E-0F42-44A5-8BD7-8FBE82B42DC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85FE9F42-619C-4AA8-8881-A511360963E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AB50B19B-C820-4270-8113-65C923FEFC2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6086849D-12BB-44DE-88D5-CADC0A82BBD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69ED4E41-1DCF-451C-88CF-7EEAE1599C24}"/>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76CB14E0-AA4D-4513-82D9-55578EB31BB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3EBA32C6-7793-41BF-828D-374B9F23DD3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D034343F-C4B9-4751-84E8-603F4DB5F55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F0DB627B-154D-401D-BF6C-99F43AB06B9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4D1A98CE-B06A-4A3C-AC04-D01114A5FDA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59C649F0-8B0D-47E8-B7E2-1D2AE0EF5BB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BA3F00D0-23E1-4D50-9DED-94826A34EA1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665" name="直線コネクタ 664">
          <a:extLst>
            <a:ext uri="{FF2B5EF4-FFF2-40B4-BE49-F238E27FC236}">
              <a16:creationId xmlns:a16="http://schemas.microsoft.com/office/drawing/2014/main" id="{99D97DA3-C593-43F2-AE41-1E9239AB7FBC}"/>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6" name="【公民館】&#10;有形固定資産減価償却率最小値テキスト">
          <a:extLst>
            <a:ext uri="{FF2B5EF4-FFF2-40B4-BE49-F238E27FC236}">
              <a16:creationId xmlns:a16="http://schemas.microsoft.com/office/drawing/2014/main" id="{798433F6-385A-4EA3-B3EB-900416CC757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7" name="直線コネクタ 666">
          <a:extLst>
            <a:ext uri="{FF2B5EF4-FFF2-40B4-BE49-F238E27FC236}">
              <a16:creationId xmlns:a16="http://schemas.microsoft.com/office/drawing/2014/main" id="{55319D5B-9F90-40DC-868A-C8E4E313F78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668" name="【公民館】&#10;有形固定資産減価償却率最大値テキスト">
          <a:extLst>
            <a:ext uri="{FF2B5EF4-FFF2-40B4-BE49-F238E27FC236}">
              <a16:creationId xmlns:a16="http://schemas.microsoft.com/office/drawing/2014/main" id="{E3C78045-AA55-4A8A-9131-6A5D76CF5388}"/>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669" name="直線コネクタ 668">
          <a:extLst>
            <a:ext uri="{FF2B5EF4-FFF2-40B4-BE49-F238E27FC236}">
              <a16:creationId xmlns:a16="http://schemas.microsoft.com/office/drawing/2014/main" id="{CD7A8EAD-5085-4263-9E4C-4B375C2B4C68}"/>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55263</xdr:rowOff>
    </xdr:from>
    <xdr:ext cx="405111" cy="259045"/>
    <xdr:sp macro="" textlink="">
      <xdr:nvSpPr>
        <xdr:cNvPr id="670" name="【公民館】&#10;有形固定資産減価償却率平均値テキスト">
          <a:extLst>
            <a:ext uri="{FF2B5EF4-FFF2-40B4-BE49-F238E27FC236}">
              <a16:creationId xmlns:a16="http://schemas.microsoft.com/office/drawing/2014/main" id="{729FAB55-AB29-4A61-80CE-FC6672F922AD}"/>
            </a:ext>
          </a:extLst>
        </xdr:cNvPr>
        <xdr:cNvSpPr txBox="1"/>
      </xdr:nvSpPr>
      <xdr:spPr>
        <a:xfrm>
          <a:off x="16357600" y="17886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671" name="フローチャート: 判断 670">
          <a:extLst>
            <a:ext uri="{FF2B5EF4-FFF2-40B4-BE49-F238E27FC236}">
              <a16:creationId xmlns:a16="http://schemas.microsoft.com/office/drawing/2014/main" id="{0F0D8FD1-171B-4408-86D7-9E80B811631A}"/>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672" name="フローチャート: 判断 671">
          <a:extLst>
            <a:ext uri="{FF2B5EF4-FFF2-40B4-BE49-F238E27FC236}">
              <a16:creationId xmlns:a16="http://schemas.microsoft.com/office/drawing/2014/main" id="{82A1A967-3FA8-409A-9914-AA54B7CBB248}"/>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3" name="フローチャート: 判断 672">
          <a:extLst>
            <a:ext uri="{FF2B5EF4-FFF2-40B4-BE49-F238E27FC236}">
              <a16:creationId xmlns:a16="http://schemas.microsoft.com/office/drawing/2014/main" id="{8B145097-8B69-4614-9805-3B74A8206DF7}"/>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674" name="フローチャート: 判断 673">
          <a:extLst>
            <a:ext uri="{FF2B5EF4-FFF2-40B4-BE49-F238E27FC236}">
              <a16:creationId xmlns:a16="http://schemas.microsoft.com/office/drawing/2014/main" id="{85FA9CC6-E661-4C24-94FC-FEE9231A6579}"/>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675" name="フローチャート: 判断 674">
          <a:extLst>
            <a:ext uri="{FF2B5EF4-FFF2-40B4-BE49-F238E27FC236}">
              <a16:creationId xmlns:a16="http://schemas.microsoft.com/office/drawing/2014/main" id="{4CDE184E-B800-42C0-A88A-39D649F1CC69}"/>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B15F74C-1EAD-48C6-B97C-10495449398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0A96F10-3318-4E86-8908-1E25CB0FAA8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22E0CF4C-5276-4A64-B135-4BCB3F3A22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A0391F01-C6C9-4C8E-9B89-7422D371CC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E69DE050-A90F-4C7E-BB08-924E0E0CF20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133986</xdr:rowOff>
    </xdr:from>
    <xdr:to>
      <xdr:col>85</xdr:col>
      <xdr:colOff>177800</xdr:colOff>
      <xdr:row>104</xdr:row>
      <xdr:rowOff>64136</xdr:rowOff>
    </xdr:to>
    <xdr:sp macro="" textlink="">
      <xdr:nvSpPr>
        <xdr:cNvPr id="681" name="楕円 680">
          <a:extLst>
            <a:ext uri="{FF2B5EF4-FFF2-40B4-BE49-F238E27FC236}">
              <a16:creationId xmlns:a16="http://schemas.microsoft.com/office/drawing/2014/main" id="{A004E159-6A0D-4003-8A9F-C32436C1241A}"/>
            </a:ext>
          </a:extLst>
        </xdr:cNvPr>
        <xdr:cNvSpPr/>
      </xdr:nvSpPr>
      <xdr:spPr>
        <a:xfrm>
          <a:off x="162687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156863</xdr:rowOff>
    </xdr:from>
    <xdr:ext cx="405111" cy="259045"/>
    <xdr:sp macro="" textlink="">
      <xdr:nvSpPr>
        <xdr:cNvPr id="682" name="【公民館】&#10;有形固定資産減価償却率該当値テキスト">
          <a:extLst>
            <a:ext uri="{FF2B5EF4-FFF2-40B4-BE49-F238E27FC236}">
              <a16:creationId xmlns:a16="http://schemas.microsoft.com/office/drawing/2014/main" id="{73261AFD-1F60-4D1F-B9B6-CD3B82B45559}"/>
            </a:ext>
          </a:extLst>
        </xdr:cNvPr>
        <xdr:cNvSpPr txBox="1"/>
      </xdr:nvSpPr>
      <xdr:spPr>
        <a:xfrm>
          <a:off x="16357600"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95886</xdr:rowOff>
    </xdr:from>
    <xdr:to>
      <xdr:col>81</xdr:col>
      <xdr:colOff>101600</xdr:colOff>
      <xdr:row>104</xdr:row>
      <xdr:rowOff>26036</xdr:rowOff>
    </xdr:to>
    <xdr:sp macro="" textlink="">
      <xdr:nvSpPr>
        <xdr:cNvPr id="683" name="楕円 682">
          <a:extLst>
            <a:ext uri="{FF2B5EF4-FFF2-40B4-BE49-F238E27FC236}">
              <a16:creationId xmlns:a16="http://schemas.microsoft.com/office/drawing/2014/main" id="{2C1644D6-F67F-4234-BB01-942770107F7C}"/>
            </a:ext>
          </a:extLst>
        </xdr:cNvPr>
        <xdr:cNvSpPr/>
      </xdr:nvSpPr>
      <xdr:spPr>
        <a:xfrm>
          <a:off x="15430500"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146686</xdr:rowOff>
    </xdr:from>
    <xdr:to>
      <xdr:col>85</xdr:col>
      <xdr:colOff>127000</xdr:colOff>
      <xdr:row>104</xdr:row>
      <xdr:rowOff>13336</xdr:rowOff>
    </xdr:to>
    <xdr:cxnSp macro="">
      <xdr:nvCxnSpPr>
        <xdr:cNvPr id="684" name="直線コネクタ 683">
          <a:extLst>
            <a:ext uri="{FF2B5EF4-FFF2-40B4-BE49-F238E27FC236}">
              <a16:creationId xmlns:a16="http://schemas.microsoft.com/office/drawing/2014/main" id="{0F7D2381-0398-441F-8334-38C575EC58A6}"/>
            </a:ext>
          </a:extLst>
        </xdr:cNvPr>
        <xdr:cNvCxnSpPr/>
      </xdr:nvCxnSpPr>
      <xdr:spPr>
        <a:xfrm>
          <a:off x="15481300" y="1780603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685" name="楕円 684">
          <a:extLst>
            <a:ext uri="{FF2B5EF4-FFF2-40B4-BE49-F238E27FC236}">
              <a16:creationId xmlns:a16="http://schemas.microsoft.com/office/drawing/2014/main" id="{662BF95A-2735-4BFF-8DC2-D68B7A0E21DF}"/>
            </a:ext>
          </a:extLst>
        </xdr:cNvPr>
        <xdr:cNvSpPr/>
      </xdr:nvSpPr>
      <xdr:spPr>
        <a:xfrm>
          <a:off x="14541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146686</xdr:rowOff>
    </xdr:from>
    <xdr:to>
      <xdr:col>81</xdr:col>
      <xdr:colOff>50800</xdr:colOff>
      <xdr:row>104</xdr:row>
      <xdr:rowOff>64770</xdr:rowOff>
    </xdr:to>
    <xdr:cxnSp macro="">
      <xdr:nvCxnSpPr>
        <xdr:cNvPr id="686" name="直線コネクタ 685">
          <a:extLst>
            <a:ext uri="{FF2B5EF4-FFF2-40B4-BE49-F238E27FC236}">
              <a16:creationId xmlns:a16="http://schemas.microsoft.com/office/drawing/2014/main" id="{78FD4089-483C-4C9A-88D9-14617A5EA404}"/>
            </a:ext>
          </a:extLst>
        </xdr:cNvPr>
        <xdr:cNvCxnSpPr/>
      </xdr:nvCxnSpPr>
      <xdr:spPr>
        <a:xfrm flipV="1">
          <a:off x="14592300" y="17806036"/>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130175</xdr:rowOff>
    </xdr:from>
    <xdr:to>
      <xdr:col>72</xdr:col>
      <xdr:colOff>38100</xdr:colOff>
      <xdr:row>104</xdr:row>
      <xdr:rowOff>60325</xdr:rowOff>
    </xdr:to>
    <xdr:sp macro="" textlink="">
      <xdr:nvSpPr>
        <xdr:cNvPr id="687" name="楕円 686">
          <a:extLst>
            <a:ext uri="{FF2B5EF4-FFF2-40B4-BE49-F238E27FC236}">
              <a16:creationId xmlns:a16="http://schemas.microsoft.com/office/drawing/2014/main" id="{1CAFE950-B6F6-459F-AD32-7C4F3D997B1C}"/>
            </a:ext>
          </a:extLst>
        </xdr:cNvPr>
        <xdr:cNvSpPr/>
      </xdr:nvSpPr>
      <xdr:spPr>
        <a:xfrm>
          <a:off x="136525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9525</xdr:rowOff>
    </xdr:from>
    <xdr:to>
      <xdr:col>76</xdr:col>
      <xdr:colOff>114300</xdr:colOff>
      <xdr:row>104</xdr:row>
      <xdr:rowOff>64770</xdr:rowOff>
    </xdr:to>
    <xdr:cxnSp macro="">
      <xdr:nvCxnSpPr>
        <xdr:cNvPr id="688" name="直線コネクタ 687">
          <a:extLst>
            <a:ext uri="{FF2B5EF4-FFF2-40B4-BE49-F238E27FC236}">
              <a16:creationId xmlns:a16="http://schemas.microsoft.com/office/drawing/2014/main" id="{52465B25-3EFE-49C3-8DD2-E88EB4E63F68}"/>
            </a:ext>
          </a:extLst>
        </xdr:cNvPr>
        <xdr:cNvCxnSpPr/>
      </xdr:nvCxnSpPr>
      <xdr:spPr>
        <a:xfrm>
          <a:off x="13703300" y="178403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164464</xdr:rowOff>
    </xdr:from>
    <xdr:to>
      <xdr:col>67</xdr:col>
      <xdr:colOff>101600</xdr:colOff>
      <xdr:row>106</xdr:row>
      <xdr:rowOff>94614</xdr:rowOff>
    </xdr:to>
    <xdr:sp macro="" textlink="">
      <xdr:nvSpPr>
        <xdr:cNvPr id="689" name="楕円 688">
          <a:extLst>
            <a:ext uri="{FF2B5EF4-FFF2-40B4-BE49-F238E27FC236}">
              <a16:creationId xmlns:a16="http://schemas.microsoft.com/office/drawing/2014/main" id="{A4DA3704-65E6-47F4-90E9-76076231D0C6}"/>
            </a:ext>
          </a:extLst>
        </xdr:cNvPr>
        <xdr:cNvSpPr/>
      </xdr:nvSpPr>
      <xdr:spPr>
        <a:xfrm>
          <a:off x="12763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9525</xdr:rowOff>
    </xdr:from>
    <xdr:to>
      <xdr:col>71</xdr:col>
      <xdr:colOff>177800</xdr:colOff>
      <xdr:row>106</xdr:row>
      <xdr:rowOff>43814</xdr:rowOff>
    </xdr:to>
    <xdr:cxnSp macro="">
      <xdr:nvCxnSpPr>
        <xdr:cNvPr id="690" name="直線コネクタ 689">
          <a:extLst>
            <a:ext uri="{FF2B5EF4-FFF2-40B4-BE49-F238E27FC236}">
              <a16:creationId xmlns:a16="http://schemas.microsoft.com/office/drawing/2014/main" id="{803F0EFB-4C9D-4B7C-AF23-800288AAADF5}"/>
            </a:ext>
          </a:extLst>
        </xdr:cNvPr>
        <xdr:cNvCxnSpPr/>
      </xdr:nvCxnSpPr>
      <xdr:spPr>
        <a:xfrm flipV="1">
          <a:off x="12814300" y="17840325"/>
          <a:ext cx="889000" cy="377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691" name="n_1aveValue【公民館】&#10;有形固定資産減価償却率">
          <a:extLst>
            <a:ext uri="{FF2B5EF4-FFF2-40B4-BE49-F238E27FC236}">
              <a16:creationId xmlns:a16="http://schemas.microsoft.com/office/drawing/2014/main" id="{09EE4BC9-A57B-4CC1-8D20-D81132FB308C}"/>
            </a:ext>
          </a:extLst>
        </xdr:cNvPr>
        <xdr:cNvSpPr txBox="1"/>
      </xdr:nvSpPr>
      <xdr:spPr>
        <a:xfrm>
          <a:off x="152660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2" name="n_2aveValue【公民館】&#10;有形固定資産減価償却率">
          <a:extLst>
            <a:ext uri="{FF2B5EF4-FFF2-40B4-BE49-F238E27FC236}">
              <a16:creationId xmlns:a16="http://schemas.microsoft.com/office/drawing/2014/main" id="{6088F70E-4A10-4F86-9103-1F4F5502B4BB}"/>
            </a:ext>
          </a:extLst>
        </xdr:cNvPr>
        <xdr:cNvSpPr txBox="1"/>
      </xdr:nvSpPr>
      <xdr:spPr>
        <a:xfrm>
          <a:off x="14389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127652</xdr:rowOff>
    </xdr:from>
    <xdr:ext cx="405111" cy="259045"/>
    <xdr:sp macro="" textlink="">
      <xdr:nvSpPr>
        <xdr:cNvPr id="693" name="n_3aveValue【公民館】&#10;有形固定資産減価償却率">
          <a:extLst>
            <a:ext uri="{FF2B5EF4-FFF2-40B4-BE49-F238E27FC236}">
              <a16:creationId xmlns:a16="http://schemas.microsoft.com/office/drawing/2014/main" id="{1EA73832-2627-4CC7-A83E-22A97ED7F641}"/>
            </a:ext>
          </a:extLst>
        </xdr:cNvPr>
        <xdr:cNvSpPr txBox="1"/>
      </xdr:nvSpPr>
      <xdr:spPr>
        <a:xfrm>
          <a:off x="135007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694" name="n_4aveValue【公民館】&#10;有形固定資産減価償却率">
          <a:extLst>
            <a:ext uri="{FF2B5EF4-FFF2-40B4-BE49-F238E27FC236}">
              <a16:creationId xmlns:a16="http://schemas.microsoft.com/office/drawing/2014/main" id="{64CF24B2-DE8A-4267-8448-EE7262D37EAE}"/>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42563</xdr:rowOff>
    </xdr:from>
    <xdr:ext cx="405111" cy="259045"/>
    <xdr:sp macro="" textlink="">
      <xdr:nvSpPr>
        <xdr:cNvPr id="695" name="n_1mainValue【公民館】&#10;有形固定資産減価償却率">
          <a:extLst>
            <a:ext uri="{FF2B5EF4-FFF2-40B4-BE49-F238E27FC236}">
              <a16:creationId xmlns:a16="http://schemas.microsoft.com/office/drawing/2014/main" id="{7FD692D1-257B-409E-B8CB-FC50B8551820}"/>
            </a:ext>
          </a:extLst>
        </xdr:cNvPr>
        <xdr:cNvSpPr txBox="1"/>
      </xdr:nvSpPr>
      <xdr:spPr>
        <a:xfrm>
          <a:off x="152660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696" name="n_2mainValue【公民館】&#10;有形固定資産減価償却率">
          <a:extLst>
            <a:ext uri="{FF2B5EF4-FFF2-40B4-BE49-F238E27FC236}">
              <a16:creationId xmlns:a16="http://schemas.microsoft.com/office/drawing/2014/main" id="{984716D8-4B75-4DAF-89B3-6EB5BDD30D32}"/>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76852</xdr:rowOff>
    </xdr:from>
    <xdr:ext cx="405111" cy="259045"/>
    <xdr:sp macro="" textlink="">
      <xdr:nvSpPr>
        <xdr:cNvPr id="697" name="n_3mainValue【公民館】&#10;有形固定資産減価償却率">
          <a:extLst>
            <a:ext uri="{FF2B5EF4-FFF2-40B4-BE49-F238E27FC236}">
              <a16:creationId xmlns:a16="http://schemas.microsoft.com/office/drawing/2014/main" id="{DA0BFF25-35C4-4BFD-BEAC-08C33E12A366}"/>
            </a:ext>
          </a:extLst>
        </xdr:cNvPr>
        <xdr:cNvSpPr txBox="1"/>
      </xdr:nvSpPr>
      <xdr:spPr>
        <a:xfrm>
          <a:off x="13500744" y="175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85741</xdr:rowOff>
    </xdr:from>
    <xdr:ext cx="405111" cy="259045"/>
    <xdr:sp macro="" textlink="">
      <xdr:nvSpPr>
        <xdr:cNvPr id="698" name="n_4mainValue【公民館】&#10;有形固定資産減価償却率">
          <a:extLst>
            <a:ext uri="{FF2B5EF4-FFF2-40B4-BE49-F238E27FC236}">
              <a16:creationId xmlns:a16="http://schemas.microsoft.com/office/drawing/2014/main" id="{B859539A-DFD7-401B-9EC3-54892C25928C}"/>
            </a:ext>
          </a:extLst>
        </xdr:cNvPr>
        <xdr:cNvSpPr txBox="1"/>
      </xdr:nvSpPr>
      <xdr:spPr>
        <a:xfrm>
          <a:off x="12611744" y="1825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25F8F108-8906-4334-AD30-6D53F94F45D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4FA98CD0-FC21-4993-BDB3-2CB706A6F9F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C608577A-12A3-44E4-8181-A5B4FB2A63E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9A7B7D99-5DBB-4FF4-A21A-8BB2635E449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3A9789F-68FC-481D-ABFC-430A9F62BCD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CEAC5741-ED58-4D40-A510-D6EA083224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3E88473B-1BC1-4A57-872E-4D7965A754D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6FC4105F-F9D4-4507-94A3-0859513A622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961D1BA5-D860-4CF7-8DA2-F147DA4A550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B2C01465-F138-4758-BE50-A310131C311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0599DA43-2534-483D-990D-F401C3B3609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8ED05596-6C2B-43A6-A042-51C13C9FAD3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EF5FC44C-E8E0-4323-81B3-5095C449ADA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81CDF717-68A7-43EB-AC20-1C5901003C5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211C6B25-756B-4677-A4DD-FD61D55A4DF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B8C36440-47A3-4E5B-81F6-865E97628724}"/>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DB0B4310-5BB9-4B1C-8994-86C47884B19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F23DB33D-3102-479C-9F35-8DA96D486E6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8AF8A628-1D5F-4DE7-9BF2-0205F11D3D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16A2DE3C-D807-42DC-A45B-3F40D94D217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E44A70C9-E15B-4D78-ADBB-61B820ABF9F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720" name="直線コネクタ 719">
          <a:extLst>
            <a:ext uri="{FF2B5EF4-FFF2-40B4-BE49-F238E27FC236}">
              <a16:creationId xmlns:a16="http://schemas.microsoft.com/office/drawing/2014/main" id="{E35F8276-33C1-4A71-AD7B-A5165E3064EF}"/>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1" name="【公民館】&#10;一人当たり面積最小値テキスト">
          <a:extLst>
            <a:ext uri="{FF2B5EF4-FFF2-40B4-BE49-F238E27FC236}">
              <a16:creationId xmlns:a16="http://schemas.microsoft.com/office/drawing/2014/main" id="{F5448914-3728-4794-8B08-AE23ACAAB8D4}"/>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2" name="直線コネクタ 721">
          <a:extLst>
            <a:ext uri="{FF2B5EF4-FFF2-40B4-BE49-F238E27FC236}">
              <a16:creationId xmlns:a16="http://schemas.microsoft.com/office/drawing/2014/main" id="{CF248837-FD65-4CB2-9762-B509CF322EFD}"/>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723" name="【公民館】&#10;一人当たり面積最大値テキスト">
          <a:extLst>
            <a:ext uri="{FF2B5EF4-FFF2-40B4-BE49-F238E27FC236}">
              <a16:creationId xmlns:a16="http://schemas.microsoft.com/office/drawing/2014/main" id="{9BE08AFF-1163-444F-BA5F-2EE8E94411E6}"/>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724" name="直線コネクタ 723">
          <a:extLst>
            <a:ext uri="{FF2B5EF4-FFF2-40B4-BE49-F238E27FC236}">
              <a16:creationId xmlns:a16="http://schemas.microsoft.com/office/drawing/2014/main" id="{06BEDF64-DD21-4A55-B296-27C8398CDD15}"/>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725" name="【公民館】&#10;一人当たり面積平均値テキスト">
          <a:extLst>
            <a:ext uri="{FF2B5EF4-FFF2-40B4-BE49-F238E27FC236}">
              <a16:creationId xmlns:a16="http://schemas.microsoft.com/office/drawing/2014/main" id="{C16B3267-7655-474B-9335-26AFA40B85FE}"/>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726" name="フローチャート: 判断 725">
          <a:extLst>
            <a:ext uri="{FF2B5EF4-FFF2-40B4-BE49-F238E27FC236}">
              <a16:creationId xmlns:a16="http://schemas.microsoft.com/office/drawing/2014/main" id="{8BF6F14A-EDA9-4960-B15E-B69257217C17}"/>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727" name="フローチャート: 判断 726">
          <a:extLst>
            <a:ext uri="{FF2B5EF4-FFF2-40B4-BE49-F238E27FC236}">
              <a16:creationId xmlns:a16="http://schemas.microsoft.com/office/drawing/2014/main" id="{DFBDCA3D-D8CA-492B-8047-6F94FFBB4864}"/>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728" name="フローチャート: 判断 727">
          <a:extLst>
            <a:ext uri="{FF2B5EF4-FFF2-40B4-BE49-F238E27FC236}">
              <a16:creationId xmlns:a16="http://schemas.microsoft.com/office/drawing/2014/main" id="{AFD86838-7080-477F-9A2C-C6E846C1DB7B}"/>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729" name="フローチャート: 判断 728">
          <a:extLst>
            <a:ext uri="{FF2B5EF4-FFF2-40B4-BE49-F238E27FC236}">
              <a16:creationId xmlns:a16="http://schemas.microsoft.com/office/drawing/2014/main" id="{E9223F62-9855-4C66-9F71-C7C08BBCFDA2}"/>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730" name="フローチャート: 判断 729">
          <a:extLst>
            <a:ext uri="{FF2B5EF4-FFF2-40B4-BE49-F238E27FC236}">
              <a16:creationId xmlns:a16="http://schemas.microsoft.com/office/drawing/2014/main" id="{682CF9E7-967B-4BCD-869A-85984D3B1242}"/>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8BE65DC-D274-45B6-BFD1-A0F3682BB72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A657607-DA26-473D-8F2B-3CC8421B385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D07BE069-C7C5-4593-BC29-B611B66E609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453507B-39C1-44EC-8C89-1D82F01DC8C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22AE77D-EC7B-4B31-92CC-B7D90C05D0C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7113</xdr:rowOff>
    </xdr:from>
    <xdr:to>
      <xdr:col>116</xdr:col>
      <xdr:colOff>114300</xdr:colOff>
      <xdr:row>108</xdr:row>
      <xdr:rowOff>108713</xdr:rowOff>
    </xdr:to>
    <xdr:sp macro="" textlink="">
      <xdr:nvSpPr>
        <xdr:cNvPr id="736" name="楕円 735">
          <a:extLst>
            <a:ext uri="{FF2B5EF4-FFF2-40B4-BE49-F238E27FC236}">
              <a16:creationId xmlns:a16="http://schemas.microsoft.com/office/drawing/2014/main" id="{B69E777C-D210-4A08-A89A-B8815E2A6E57}"/>
            </a:ext>
          </a:extLst>
        </xdr:cNvPr>
        <xdr:cNvSpPr/>
      </xdr:nvSpPr>
      <xdr:spPr>
        <a:xfrm>
          <a:off x="221107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93490</xdr:rowOff>
    </xdr:from>
    <xdr:ext cx="469744" cy="259045"/>
    <xdr:sp macro="" textlink="">
      <xdr:nvSpPr>
        <xdr:cNvPr id="737" name="【公民館】&#10;一人当たり面積該当値テキスト">
          <a:extLst>
            <a:ext uri="{FF2B5EF4-FFF2-40B4-BE49-F238E27FC236}">
              <a16:creationId xmlns:a16="http://schemas.microsoft.com/office/drawing/2014/main" id="{B90411ED-11C7-402F-A9C8-E1B354BC4029}"/>
            </a:ext>
          </a:extLst>
        </xdr:cNvPr>
        <xdr:cNvSpPr txBox="1"/>
      </xdr:nvSpPr>
      <xdr:spPr>
        <a:xfrm>
          <a:off x="22199600" y="1843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7113</xdr:rowOff>
    </xdr:from>
    <xdr:to>
      <xdr:col>112</xdr:col>
      <xdr:colOff>38100</xdr:colOff>
      <xdr:row>108</xdr:row>
      <xdr:rowOff>108713</xdr:rowOff>
    </xdr:to>
    <xdr:sp macro="" textlink="">
      <xdr:nvSpPr>
        <xdr:cNvPr id="738" name="楕円 737">
          <a:extLst>
            <a:ext uri="{FF2B5EF4-FFF2-40B4-BE49-F238E27FC236}">
              <a16:creationId xmlns:a16="http://schemas.microsoft.com/office/drawing/2014/main" id="{C73EF309-5B8E-4C0E-85D5-74E9000E0A8A}"/>
            </a:ext>
          </a:extLst>
        </xdr:cNvPr>
        <xdr:cNvSpPr/>
      </xdr:nvSpPr>
      <xdr:spPr>
        <a:xfrm>
          <a:off x="21272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57913</xdr:rowOff>
    </xdr:from>
    <xdr:to>
      <xdr:col>116</xdr:col>
      <xdr:colOff>63500</xdr:colOff>
      <xdr:row>108</xdr:row>
      <xdr:rowOff>57913</xdr:rowOff>
    </xdr:to>
    <xdr:cxnSp macro="">
      <xdr:nvCxnSpPr>
        <xdr:cNvPr id="739" name="直線コネクタ 738">
          <a:extLst>
            <a:ext uri="{FF2B5EF4-FFF2-40B4-BE49-F238E27FC236}">
              <a16:creationId xmlns:a16="http://schemas.microsoft.com/office/drawing/2014/main" id="{783EFF9D-D9B1-4B1D-BDCF-5F25168CD65F}"/>
            </a:ext>
          </a:extLst>
        </xdr:cNvPr>
        <xdr:cNvCxnSpPr/>
      </xdr:nvCxnSpPr>
      <xdr:spPr>
        <a:xfrm>
          <a:off x="21323300" y="18574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7113</xdr:rowOff>
    </xdr:from>
    <xdr:to>
      <xdr:col>107</xdr:col>
      <xdr:colOff>101600</xdr:colOff>
      <xdr:row>108</xdr:row>
      <xdr:rowOff>108713</xdr:rowOff>
    </xdr:to>
    <xdr:sp macro="" textlink="">
      <xdr:nvSpPr>
        <xdr:cNvPr id="740" name="楕円 739">
          <a:extLst>
            <a:ext uri="{FF2B5EF4-FFF2-40B4-BE49-F238E27FC236}">
              <a16:creationId xmlns:a16="http://schemas.microsoft.com/office/drawing/2014/main" id="{19FF02B0-21C0-4EE6-9DC4-B4606F22F311}"/>
            </a:ext>
          </a:extLst>
        </xdr:cNvPr>
        <xdr:cNvSpPr/>
      </xdr:nvSpPr>
      <xdr:spPr>
        <a:xfrm>
          <a:off x="20383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57913</xdr:rowOff>
    </xdr:from>
    <xdr:to>
      <xdr:col>111</xdr:col>
      <xdr:colOff>177800</xdr:colOff>
      <xdr:row>108</xdr:row>
      <xdr:rowOff>57913</xdr:rowOff>
    </xdr:to>
    <xdr:cxnSp macro="">
      <xdr:nvCxnSpPr>
        <xdr:cNvPr id="741" name="直線コネクタ 740">
          <a:extLst>
            <a:ext uri="{FF2B5EF4-FFF2-40B4-BE49-F238E27FC236}">
              <a16:creationId xmlns:a16="http://schemas.microsoft.com/office/drawing/2014/main" id="{62FE7420-6095-4DAC-A861-7B77E62BA448}"/>
            </a:ext>
          </a:extLst>
        </xdr:cNvPr>
        <xdr:cNvCxnSpPr/>
      </xdr:nvCxnSpPr>
      <xdr:spPr>
        <a:xfrm>
          <a:off x="20434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7113</xdr:rowOff>
    </xdr:from>
    <xdr:to>
      <xdr:col>102</xdr:col>
      <xdr:colOff>165100</xdr:colOff>
      <xdr:row>108</xdr:row>
      <xdr:rowOff>108713</xdr:rowOff>
    </xdr:to>
    <xdr:sp macro="" textlink="">
      <xdr:nvSpPr>
        <xdr:cNvPr id="742" name="楕円 741">
          <a:extLst>
            <a:ext uri="{FF2B5EF4-FFF2-40B4-BE49-F238E27FC236}">
              <a16:creationId xmlns:a16="http://schemas.microsoft.com/office/drawing/2014/main" id="{9807721F-4A8A-450F-B9C1-1E73CB8227B4}"/>
            </a:ext>
          </a:extLst>
        </xdr:cNvPr>
        <xdr:cNvSpPr/>
      </xdr:nvSpPr>
      <xdr:spPr>
        <a:xfrm>
          <a:off x="19494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57913</xdr:rowOff>
    </xdr:from>
    <xdr:to>
      <xdr:col>107</xdr:col>
      <xdr:colOff>50800</xdr:colOff>
      <xdr:row>108</xdr:row>
      <xdr:rowOff>57913</xdr:rowOff>
    </xdr:to>
    <xdr:cxnSp macro="">
      <xdr:nvCxnSpPr>
        <xdr:cNvPr id="743" name="直線コネクタ 742">
          <a:extLst>
            <a:ext uri="{FF2B5EF4-FFF2-40B4-BE49-F238E27FC236}">
              <a16:creationId xmlns:a16="http://schemas.microsoft.com/office/drawing/2014/main" id="{89798D5B-97BE-4C6B-8791-E8126390F3B5}"/>
            </a:ext>
          </a:extLst>
        </xdr:cNvPr>
        <xdr:cNvCxnSpPr/>
      </xdr:nvCxnSpPr>
      <xdr:spPr>
        <a:xfrm>
          <a:off x="19545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144272</xdr:rowOff>
    </xdr:from>
    <xdr:to>
      <xdr:col>98</xdr:col>
      <xdr:colOff>38100</xdr:colOff>
      <xdr:row>108</xdr:row>
      <xdr:rowOff>74422</xdr:rowOff>
    </xdr:to>
    <xdr:sp macro="" textlink="">
      <xdr:nvSpPr>
        <xdr:cNvPr id="744" name="楕円 743">
          <a:extLst>
            <a:ext uri="{FF2B5EF4-FFF2-40B4-BE49-F238E27FC236}">
              <a16:creationId xmlns:a16="http://schemas.microsoft.com/office/drawing/2014/main" id="{69AF286D-F5C0-4FAC-90D6-09FF619478E4}"/>
            </a:ext>
          </a:extLst>
        </xdr:cNvPr>
        <xdr:cNvSpPr/>
      </xdr:nvSpPr>
      <xdr:spPr>
        <a:xfrm>
          <a:off x="18605500" y="18489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23622</xdr:rowOff>
    </xdr:from>
    <xdr:to>
      <xdr:col>102</xdr:col>
      <xdr:colOff>114300</xdr:colOff>
      <xdr:row>108</xdr:row>
      <xdr:rowOff>57913</xdr:rowOff>
    </xdr:to>
    <xdr:cxnSp macro="">
      <xdr:nvCxnSpPr>
        <xdr:cNvPr id="745" name="直線コネクタ 744">
          <a:extLst>
            <a:ext uri="{FF2B5EF4-FFF2-40B4-BE49-F238E27FC236}">
              <a16:creationId xmlns:a16="http://schemas.microsoft.com/office/drawing/2014/main" id="{C540B984-DCB6-46B2-B86B-28AC9999BA9A}"/>
            </a:ext>
          </a:extLst>
        </xdr:cNvPr>
        <xdr:cNvCxnSpPr/>
      </xdr:nvCxnSpPr>
      <xdr:spPr>
        <a:xfrm>
          <a:off x="18656300" y="1854022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746" name="n_1aveValue【公民館】&#10;一人当たり面積">
          <a:extLst>
            <a:ext uri="{FF2B5EF4-FFF2-40B4-BE49-F238E27FC236}">
              <a16:creationId xmlns:a16="http://schemas.microsoft.com/office/drawing/2014/main" id="{752C058B-C067-4CD9-9280-8B7ECC3BC51B}"/>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747" name="n_2aveValue【公民館】&#10;一人当たり面積">
          <a:extLst>
            <a:ext uri="{FF2B5EF4-FFF2-40B4-BE49-F238E27FC236}">
              <a16:creationId xmlns:a16="http://schemas.microsoft.com/office/drawing/2014/main" id="{37D5CBA6-EEA0-40A5-AA3D-0464F3BF6C66}"/>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748" name="n_3aveValue【公民館】&#10;一人当たり面積">
          <a:extLst>
            <a:ext uri="{FF2B5EF4-FFF2-40B4-BE49-F238E27FC236}">
              <a16:creationId xmlns:a16="http://schemas.microsoft.com/office/drawing/2014/main" id="{A55B1A71-4F34-4A25-B38D-914FDB8B9FCE}"/>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749" name="n_4aveValue【公民館】&#10;一人当たり面積">
          <a:extLst>
            <a:ext uri="{FF2B5EF4-FFF2-40B4-BE49-F238E27FC236}">
              <a16:creationId xmlns:a16="http://schemas.microsoft.com/office/drawing/2014/main" id="{4FA3584C-6106-40E7-B9C6-2D685E1FF55D}"/>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99840</xdr:rowOff>
    </xdr:from>
    <xdr:ext cx="469744" cy="259045"/>
    <xdr:sp macro="" textlink="">
      <xdr:nvSpPr>
        <xdr:cNvPr id="750" name="n_1mainValue【公民館】&#10;一人当たり面積">
          <a:extLst>
            <a:ext uri="{FF2B5EF4-FFF2-40B4-BE49-F238E27FC236}">
              <a16:creationId xmlns:a16="http://schemas.microsoft.com/office/drawing/2014/main" id="{0793ED5A-2F9C-4887-858E-420BAEDDABCF}"/>
            </a:ext>
          </a:extLst>
        </xdr:cNvPr>
        <xdr:cNvSpPr txBox="1"/>
      </xdr:nvSpPr>
      <xdr:spPr>
        <a:xfrm>
          <a:off x="210757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99840</xdr:rowOff>
    </xdr:from>
    <xdr:ext cx="469744" cy="259045"/>
    <xdr:sp macro="" textlink="">
      <xdr:nvSpPr>
        <xdr:cNvPr id="751" name="n_2mainValue【公民館】&#10;一人当たり面積">
          <a:extLst>
            <a:ext uri="{FF2B5EF4-FFF2-40B4-BE49-F238E27FC236}">
              <a16:creationId xmlns:a16="http://schemas.microsoft.com/office/drawing/2014/main" id="{13487C95-3328-466D-8A3E-44AA8CB2DD14}"/>
            </a:ext>
          </a:extLst>
        </xdr:cNvPr>
        <xdr:cNvSpPr txBox="1"/>
      </xdr:nvSpPr>
      <xdr:spPr>
        <a:xfrm>
          <a:off x="20199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99840</xdr:rowOff>
    </xdr:from>
    <xdr:ext cx="469744" cy="259045"/>
    <xdr:sp macro="" textlink="">
      <xdr:nvSpPr>
        <xdr:cNvPr id="752" name="n_3mainValue【公民館】&#10;一人当たり面積">
          <a:extLst>
            <a:ext uri="{FF2B5EF4-FFF2-40B4-BE49-F238E27FC236}">
              <a16:creationId xmlns:a16="http://schemas.microsoft.com/office/drawing/2014/main" id="{F19BE3E9-D1F0-422C-8BB4-78334EB779D2}"/>
            </a:ext>
          </a:extLst>
        </xdr:cNvPr>
        <xdr:cNvSpPr txBox="1"/>
      </xdr:nvSpPr>
      <xdr:spPr>
        <a:xfrm>
          <a:off x="19310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65549</xdr:rowOff>
    </xdr:from>
    <xdr:ext cx="469744" cy="259045"/>
    <xdr:sp macro="" textlink="">
      <xdr:nvSpPr>
        <xdr:cNvPr id="753" name="n_4mainValue【公民館】&#10;一人当たり面積">
          <a:extLst>
            <a:ext uri="{FF2B5EF4-FFF2-40B4-BE49-F238E27FC236}">
              <a16:creationId xmlns:a16="http://schemas.microsoft.com/office/drawing/2014/main" id="{488AF0A3-4CC0-4976-95E4-604A2089D10E}"/>
            </a:ext>
          </a:extLst>
        </xdr:cNvPr>
        <xdr:cNvSpPr txBox="1"/>
      </xdr:nvSpPr>
      <xdr:spPr>
        <a:xfrm>
          <a:off x="18421427" y="1858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3D4C9D9A-BC0D-4CF6-A46E-875448F3C4F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F9DBC396-69C4-40F6-A5B2-F6D6CAD438D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F3A6F9E9-19CC-4C44-96CB-BC43FD3E456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内平均値を上回っているのは「学校施設」、「児童館」となっている。学校施設は、本市で最も大きな割合を占めていることや、全ての学校が築４０年以上を経過していることから、平成３０年度に策定した長寿命化計画に基づいて積極的に老朽化対策に取り組んでいる。値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直近数年では最も高い水準となっているが、翌年度以降に中学校校舎の長寿命化に係る大規模工事を行う予定があるため、工事完了後は減価償却率が減少する見込みである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。また、児童館については、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の施設が築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０年以上経過しており、耐用年数間近の施設もあることから、減価償却率は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％を超過している状況である。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現在、一部の小学校において、敷地内に児童クラブ・児童館を集約する実証実験を行う動きがあり、築年数の浅い建物を館舎として利用することにより、減価償却率が減少する見込みである。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また、一人当たり面積については、「認定こども園・幼稚園・保育所」及び「児童館」が類似団体内平均値を上回る状況が続いているため、施設の適正配置を検討し、早急に統廃合を進めていく必要がある。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AF87EF-FF20-4BF5-A48D-A1F4C1582C5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0FD4A9-AB62-4982-A546-78C82CA390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DBD9732-71EB-4978-80A6-B44E75E2A6D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68DC199-C475-49FE-9864-5BC878173B1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愛知県北名古屋市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067025-448F-4EC5-A102-B136DC6E421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E2EE92C-352A-4024-9262-367DBB55733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C32845-4E4D-427A-920C-6C87245A809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0F2D114-2EBA-444D-9548-8B649A8A87A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6A6962-91A0-4D6E-8148-BAC57DD0E58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6D02C33-C74C-4C0A-8C77-29EE1422CAF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85,843
83,297
18.37
33,708,273
32,082,721
1,555,855
19,944,867
24,956,560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00FD2AC-F22C-4589-BE8D-181AC4B4067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A22A72-F5B2-437E-9A7F-FB25C605804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B0B03E0-2F24-480D-8287-2A2EDA9B9E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296A35B-009D-4A6D-A6AB-E14A0D26F2F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69630F6-C7F1-4C3B-8F54-18FE3E84524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F414AEE-CDD9-4CD4-AB59-E5497A4376D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EBDFE5-D95E-4677-8385-7DDB0E9DC4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FA5B3A3-154A-4455-9AE2-0037F682555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921636-9235-40F5-928E-A47E78FB5AC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8790C3-5266-45C3-B35A-A7063ACD083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08EDE21-803F-4D6C-986F-0DCA0F7304C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A7953CB-2F0D-4556-8489-1510ABD436F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78EEEAA-7158-4FC9-82AF-823A69247FF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CBAB4E1-8451-47AA-BE63-7572A79437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9CF13FB-4B80-4D12-920F-94573ECF1D8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B4847E-F45A-4D7C-A041-64120941E0F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54B9A2C-9603-4BB0-B269-C929ACE8CBE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85916E-CDAB-4A45-93F4-F5DD4DFD612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1D25C0A-2932-40A1-9BF3-B66D369867C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35C04F-139D-403D-82C6-6C611FBB240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E470438-2966-46DE-B3CE-0CA19EB69E4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F6F93A0-415B-4ED9-AED6-C0D494374CF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7DCCF85-6D72-440F-A5C5-F4850F155D4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B2935A-CB7E-474A-B80A-C49804A81D2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A16694B-4E9E-4BFC-9FC8-DE0FEF74132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3839B6-0C61-482D-B12C-951220142FE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D022320-2164-4449-809B-D29DDE59707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B8035E2-86A7-4677-88CC-F711DBEA475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354FB9-999F-4517-AB30-7D8EE3A534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68CA460-7065-4253-87E2-A7B484FA01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C4DF1A5-A31D-4805-8EE4-1EC977537AD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7E16087-5357-4684-85DE-63739F8DA7D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5B587838-D997-4B60-9724-E8BF13CDE36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64FA853-E2A4-4797-9FC8-BBC4492B44F6}"/>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4FF7B32-EAAF-424E-9F13-2916DF27F52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449A4EF-4B7C-4F51-A9DE-F270BF75CC9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6C32990-5646-4847-9A85-6162F4636E7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68417A4-8C12-4C33-83E1-8548F43415C1}"/>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129F7925-3FD5-4C6B-B22E-2B714296C90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FBA1BBA-D571-4F8D-B73B-C9077F3ADE2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A92B7FD-A003-4B26-96D9-5CB3A5F7A51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4949BCF-8BBE-4C40-9FA8-F1F93CD1D656}"/>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F8E76D9-5355-4BBC-8CDD-90284AC1F6E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E08CDAB-6FFE-40E0-BB2C-249721175CB7}"/>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B2035C4-60B8-45AB-B061-D74E34F6DEF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AD9EE18-7C2C-48F1-A0CE-728F83FF774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27F866CD-8F49-41F1-84FC-F829404AADDA}"/>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5D22FE0F-3611-420E-8574-E25A3220EEF5}"/>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195565F6-074D-4934-AEED-7421E5F8CCB1}"/>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5E0F011E-6998-4F9F-A6CE-46BB1CB80E37}"/>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7714CEDB-A9BA-4C44-95BF-B185B927E1EE}"/>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76080161-3A68-4D9C-AA3C-2618B1BF2247}"/>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D7EFDED0-A4FE-4956-93A1-C1FB6360E88B}"/>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035BDB6D-4563-4803-867F-E8763603D2A0}"/>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9A98E3DB-1AC1-4BF8-B65F-B15E935B70B8}"/>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8EEB2E84-7BC4-4565-9303-64FD70DC7892}"/>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62C399F8-187B-4D00-8A7E-A636873E08E1}"/>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C58D2A1-EF94-4E0C-9BF4-3C34FBEC0B9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3795343-931F-4949-8924-12FA1A3CACB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911A173-331E-4DE7-9DE4-FD621DE474B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684EE56-7BA0-411D-8B17-0F32F68CA31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A2148C7-7C41-4056-B8F0-3A7CEEFB54A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136434</xdr:rowOff>
    </xdr:from>
    <xdr:to>
      <xdr:col>24</xdr:col>
      <xdr:colOff>114300</xdr:colOff>
      <xdr:row>39</xdr:row>
      <xdr:rowOff>66584</xdr:rowOff>
    </xdr:to>
    <xdr:sp macro="" textlink="">
      <xdr:nvSpPr>
        <xdr:cNvPr id="74" name="楕円 73">
          <a:extLst>
            <a:ext uri="{FF2B5EF4-FFF2-40B4-BE49-F238E27FC236}">
              <a16:creationId xmlns:a16="http://schemas.microsoft.com/office/drawing/2014/main" id="{36FD2C95-0184-4D01-BFB3-496CDE984153}"/>
            </a:ext>
          </a:extLst>
        </xdr:cNvPr>
        <xdr:cNvSpPr/>
      </xdr:nvSpPr>
      <xdr:spPr>
        <a:xfrm>
          <a:off x="45847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114861</xdr:rowOff>
    </xdr:from>
    <xdr:ext cx="405111" cy="259045"/>
    <xdr:sp macro="" textlink="">
      <xdr:nvSpPr>
        <xdr:cNvPr id="75" name="【図書館】&#10;有形固定資産減価償却率該当値テキスト">
          <a:extLst>
            <a:ext uri="{FF2B5EF4-FFF2-40B4-BE49-F238E27FC236}">
              <a16:creationId xmlns:a16="http://schemas.microsoft.com/office/drawing/2014/main" id="{0B76B59B-9449-4650-BDEC-ECF759E51369}"/>
            </a:ext>
          </a:extLst>
        </xdr:cNvPr>
        <xdr:cNvSpPr txBox="1"/>
      </xdr:nvSpPr>
      <xdr:spPr>
        <a:xfrm>
          <a:off x="4673600" y="662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133169</xdr:rowOff>
    </xdr:from>
    <xdr:to>
      <xdr:col>20</xdr:col>
      <xdr:colOff>38100</xdr:colOff>
      <xdr:row>39</xdr:row>
      <xdr:rowOff>63319</xdr:rowOff>
    </xdr:to>
    <xdr:sp macro="" textlink="">
      <xdr:nvSpPr>
        <xdr:cNvPr id="76" name="楕円 75">
          <a:extLst>
            <a:ext uri="{FF2B5EF4-FFF2-40B4-BE49-F238E27FC236}">
              <a16:creationId xmlns:a16="http://schemas.microsoft.com/office/drawing/2014/main" id="{A7E53423-C1A1-4127-BBF3-8F007D5C1637}"/>
            </a:ext>
          </a:extLst>
        </xdr:cNvPr>
        <xdr:cNvSpPr/>
      </xdr:nvSpPr>
      <xdr:spPr>
        <a:xfrm>
          <a:off x="37465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12519</xdr:rowOff>
    </xdr:from>
    <xdr:to>
      <xdr:col>24</xdr:col>
      <xdr:colOff>63500</xdr:colOff>
      <xdr:row>39</xdr:row>
      <xdr:rowOff>15784</xdr:rowOff>
    </xdr:to>
    <xdr:cxnSp macro="">
      <xdr:nvCxnSpPr>
        <xdr:cNvPr id="77" name="直線コネクタ 76">
          <a:extLst>
            <a:ext uri="{FF2B5EF4-FFF2-40B4-BE49-F238E27FC236}">
              <a16:creationId xmlns:a16="http://schemas.microsoft.com/office/drawing/2014/main" id="{FB04EF70-BA7F-4530-86E7-A6DE44D8929F}"/>
            </a:ext>
          </a:extLst>
        </xdr:cNvPr>
        <xdr:cNvCxnSpPr/>
      </xdr:nvCxnSpPr>
      <xdr:spPr>
        <a:xfrm>
          <a:off x="3797300" y="6699069"/>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97246</xdr:rowOff>
    </xdr:from>
    <xdr:to>
      <xdr:col>15</xdr:col>
      <xdr:colOff>101600</xdr:colOff>
      <xdr:row>39</xdr:row>
      <xdr:rowOff>27396</xdr:rowOff>
    </xdr:to>
    <xdr:sp macro="" textlink="">
      <xdr:nvSpPr>
        <xdr:cNvPr id="78" name="楕円 77">
          <a:extLst>
            <a:ext uri="{FF2B5EF4-FFF2-40B4-BE49-F238E27FC236}">
              <a16:creationId xmlns:a16="http://schemas.microsoft.com/office/drawing/2014/main" id="{14A0DCDA-6F3F-40F9-9261-3FC4EA905122}"/>
            </a:ext>
          </a:extLst>
        </xdr:cNvPr>
        <xdr:cNvSpPr/>
      </xdr:nvSpPr>
      <xdr:spPr>
        <a:xfrm>
          <a:off x="28575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148046</xdr:rowOff>
    </xdr:from>
    <xdr:to>
      <xdr:col>19</xdr:col>
      <xdr:colOff>177800</xdr:colOff>
      <xdr:row>39</xdr:row>
      <xdr:rowOff>12519</xdr:rowOff>
    </xdr:to>
    <xdr:cxnSp macro="">
      <xdr:nvCxnSpPr>
        <xdr:cNvPr id="79" name="直線コネクタ 78">
          <a:extLst>
            <a:ext uri="{FF2B5EF4-FFF2-40B4-BE49-F238E27FC236}">
              <a16:creationId xmlns:a16="http://schemas.microsoft.com/office/drawing/2014/main" id="{BC29C2EE-CE31-40B7-990F-B302EF4C78B7}"/>
            </a:ext>
          </a:extLst>
        </xdr:cNvPr>
        <xdr:cNvCxnSpPr/>
      </xdr:nvCxnSpPr>
      <xdr:spPr>
        <a:xfrm>
          <a:off x="2908300" y="666314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61323</xdr:rowOff>
    </xdr:from>
    <xdr:to>
      <xdr:col>10</xdr:col>
      <xdr:colOff>165100</xdr:colOff>
      <xdr:row>38</xdr:row>
      <xdr:rowOff>162923</xdr:rowOff>
    </xdr:to>
    <xdr:sp macro="" textlink="">
      <xdr:nvSpPr>
        <xdr:cNvPr id="80" name="楕円 79">
          <a:extLst>
            <a:ext uri="{FF2B5EF4-FFF2-40B4-BE49-F238E27FC236}">
              <a16:creationId xmlns:a16="http://schemas.microsoft.com/office/drawing/2014/main" id="{C9DCE431-D99A-4B73-90BB-1498B19EE321}"/>
            </a:ext>
          </a:extLst>
        </xdr:cNvPr>
        <xdr:cNvSpPr/>
      </xdr:nvSpPr>
      <xdr:spPr>
        <a:xfrm>
          <a:off x="1968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112123</xdr:rowOff>
    </xdr:from>
    <xdr:to>
      <xdr:col>15</xdr:col>
      <xdr:colOff>50800</xdr:colOff>
      <xdr:row>38</xdr:row>
      <xdr:rowOff>148046</xdr:rowOff>
    </xdr:to>
    <xdr:cxnSp macro="">
      <xdr:nvCxnSpPr>
        <xdr:cNvPr id="81" name="直線コネクタ 80">
          <a:extLst>
            <a:ext uri="{FF2B5EF4-FFF2-40B4-BE49-F238E27FC236}">
              <a16:creationId xmlns:a16="http://schemas.microsoft.com/office/drawing/2014/main" id="{662A1704-C864-4DC1-8721-FBC2B8AD0DD8}"/>
            </a:ext>
          </a:extLst>
        </xdr:cNvPr>
        <xdr:cNvCxnSpPr/>
      </xdr:nvCxnSpPr>
      <xdr:spPr>
        <a:xfrm>
          <a:off x="2019300" y="662722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20501</xdr:rowOff>
    </xdr:from>
    <xdr:to>
      <xdr:col>6</xdr:col>
      <xdr:colOff>38100</xdr:colOff>
      <xdr:row>38</xdr:row>
      <xdr:rowOff>122101</xdr:rowOff>
    </xdr:to>
    <xdr:sp macro="" textlink="">
      <xdr:nvSpPr>
        <xdr:cNvPr id="82" name="楕円 81">
          <a:extLst>
            <a:ext uri="{FF2B5EF4-FFF2-40B4-BE49-F238E27FC236}">
              <a16:creationId xmlns:a16="http://schemas.microsoft.com/office/drawing/2014/main" id="{60F14457-34C3-47CB-A74A-C195F0DE7B67}"/>
            </a:ext>
          </a:extLst>
        </xdr:cNvPr>
        <xdr:cNvSpPr/>
      </xdr:nvSpPr>
      <xdr:spPr>
        <a:xfrm>
          <a:off x="1079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71301</xdr:rowOff>
    </xdr:from>
    <xdr:to>
      <xdr:col>10</xdr:col>
      <xdr:colOff>114300</xdr:colOff>
      <xdr:row>38</xdr:row>
      <xdr:rowOff>112123</xdr:rowOff>
    </xdr:to>
    <xdr:cxnSp macro="">
      <xdr:nvCxnSpPr>
        <xdr:cNvPr id="83" name="直線コネクタ 82">
          <a:extLst>
            <a:ext uri="{FF2B5EF4-FFF2-40B4-BE49-F238E27FC236}">
              <a16:creationId xmlns:a16="http://schemas.microsoft.com/office/drawing/2014/main" id="{E31FE9A7-211F-4D48-8770-AD6A22CEF1FA}"/>
            </a:ext>
          </a:extLst>
        </xdr:cNvPr>
        <xdr:cNvCxnSpPr/>
      </xdr:nvCxnSpPr>
      <xdr:spPr>
        <a:xfrm>
          <a:off x="1130300" y="65864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F8E3B160-D9EC-4774-A900-04577409D970}"/>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8281A844-1682-4C05-B265-C8C05DF990E6}"/>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7A9F03CF-4EB4-42C8-907F-80489AC574DC}"/>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6B083C3C-8770-46A5-8F6C-4234DAC7D944}"/>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54446</xdr:rowOff>
    </xdr:from>
    <xdr:ext cx="405111" cy="259045"/>
    <xdr:sp macro="" textlink="">
      <xdr:nvSpPr>
        <xdr:cNvPr id="88" name="n_1mainValue【図書館】&#10;有形固定資産減価償却率">
          <a:extLst>
            <a:ext uri="{FF2B5EF4-FFF2-40B4-BE49-F238E27FC236}">
              <a16:creationId xmlns:a16="http://schemas.microsoft.com/office/drawing/2014/main" id="{452904DC-58D7-4A42-BD72-8E3CBA862391}"/>
            </a:ext>
          </a:extLst>
        </xdr:cNvPr>
        <xdr:cNvSpPr txBox="1"/>
      </xdr:nvSpPr>
      <xdr:spPr>
        <a:xfrm>
          <a:off x="3582044" y="674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18523</xdr:rowOff>
    </xdr:from>
    <xdr:ext cx="405111" cy="259045"/>
    <xdr:sp macro="" textlink="">
      <xdr:nvSpPr>
        <xdr:cNvPr id="89" name="n_2mainValue【図書館】&#10;有形固定資産減価償却率">
          <a:extLst>
            <a:ext uri="{FF2B5EF4-FFF2-40B4-BE49-F238E27FC236}">
              <a16:creationId xmlns:a16="http://schemas.microsoft.com/office/drawing/2014/main" id="{2C09214B-10F1-468D-936E-C855E2B82B36}"/>
            </a:ext>
          </a:extLst>
        </xdr:cNvPr>
        <xdr:cNvSpPr txBox="1"/>
      </xdr:nvSpPr>
      <xdr:spPr>
        <a:xfrm>
          <a:off x="2705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154050</xdr:rowOff>
    </xdr:from>
    <xdr:ext cx="405111" cy="259045"/>
    <xdr:sp macro="" textlink="">
      <xdr:nvSpPr>
        <xdr:cNvPr id="90" name="n_3mainValue【図書館】&#10;有形固定資産減価償却率">
          <a:extLst>
            <a:ext uri="{FF2B5EF4-FFF2-40B4-BE49-F238E27FC236}">
              <a16:creationId xmlns:a16="http://schemas.microsoft.com/office/drawing/2014/main" id="{41B6C83D-55ED-4068-9716-BC5BBA27DC0E}"/>
            </a:ext>
          </a:extLst>
        </xdr:cNvPr>
        <xdr:cNvSpPr txBox="1"/>
      </xdr:nvSpPr>
      <xdr:spPr>
        <a:xfrm>
          <a:off x="1816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113228</xdr:rowOff>
    </xdr:from>
    <xdr:ext cx="405111" cy="259045"/>
    <xdr:sp macro="" textlink="">
      <xdr:nvSpPr>
        <xdr:cNvPr id="91" name="n_4mainValue【図書館】&#10;有形固定資産減価償却率">
          <a:extLst>
            <a:ext uri="{FF2B5EF4-FFF2-40B4-BE49-F238E27FC236}">
              <a16:creationId xmlns:a16="http://schemas.microsoft.com/office/drawing/2014/main" id="{1F064D8B-967A-4FC7-AE73-EA0142EBE23E}"/>
            </a:ext>
          </a:extLst>
        </xdr:cNvPr>
        <xdr:cNvSpPr txBox="1"/>
      </xdr:nvSpPr>
      <xdr:spPr>
        <a:xfrm>
          <a:off x="927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CA32DA9-21D1-4BA9-A142-8ABF76B490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B9471B5-0C9F-4577-975C-51156DC1ED4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60B4653-571D-4808-ABED-952BF31EE7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CFC71DB-054E-4EDF-BA9D-38676E929E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C195F071-D17E-44D8-99AA-A15AAF66DBB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8C3D26B-D22A-40F5-BC14-8CDA49A4E84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F1FEF52-B29E-472A-8C0F-3467BA76036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07305A8-7497-48F8-BDF1-412CD766926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B92FBD0-6A09-4CB8-914C-38BB2698979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F944C0F-66FC-4508-86B9-D393DA16E31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9C415CA-E4A0-4D6B-B5F7-F3383AAA9AA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CEC42BB-3E9E-45E3-A484-9E634F0F23B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27F112D-FC2A-456A-B6BE-EE5438CF19D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B331DF3-8C5E-465A-9963-3B7E959C2A9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C3428D3C-59F2-4DD0-A634-0E4BA2D1F6B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BE0F6242-6010-4F0C-AB23-10AF19540818}"/>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C0E52D3-14E8-43C5-AD7F-E8783A45D14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954E7AD7-B01F-437C-BFDA-8F14B73A6447}"/>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C100FAE0-2E87-424F-B449-B711AB2AF6C5}"/>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B9016DB-C9D8-4A5B-ACA8-6331B40B2C5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97A86D4-AF97-47E4-A093-5788019BCF2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3193684-3611-4170-B3CD-935F1925E6F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004624D-A172-460C-BF2F-40CD7D4E8F6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250ADEE6-2D82-4E07-BBBC-2003A48226CE}"/>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E19E52EF-6835-4605-8B64-B510CE1BEBBC}"/>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B40F4145-3DE6-43A6-B8F6-265BD448265F}"/>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0E227DC8-CDBA-40D3-AA65-2543423489F6}"/>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1E593E61-7F0F-4199-9951-499835D05AB4}"/>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4F3AD2BA-FB9B-410E-8346-C24BB41BCDCC}"/>
            </a:ext>
          </a:extLst>
        </xdr:cNvPr>
        <xdr:cNvSpPr txBox="1"/>
      </xdr:nvSpPr>
      <xdr:spPr>
        <a:xfrm>
          <a:off x="10515600" y="6607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5DE590FE-8F45-42FE-A08C-0DCEC1EF7DC9}"/>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B4CCC951-A2D2-4889-923C-73D746846B59}"/>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DA736A4F-DAB5-4D42-93A6-0EAEF1959ABA}"/>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A5D74702-77DC-4FD6-8591-EF45B08CAF06}"/>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BF4F8F28-A668-463B-B7CC-D51C99584BBA}"/>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FB66C76-7730-477F-A448-F17C32A39D4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0582BC9-E3FC-48BE-AC9B-1A0AC676DAA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CE1B497-C422-4535-8C6D-43F0BCF2DFE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B2A9777-1B6C-40CD-8557-513424A2F39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2A59345-7900-4728-8178-280A200E1E2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1" name="楕円 130">
          <a:extLst>
            <a:ext uri="{FF2B5EF4-FFF2-40B4-BE49-F238E27FC236}">
              <a16:creationId xmlns:a16="http://schemas.microsoft.com/office/drawing/2014/main" id="{E915B200-56C0-4538-8569-66EA6A3FFDEB}"/>
            </a:ext>
          </a:extLst>
        </xdr:cNvPr>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73677</xdr:rowOff>
    </xdr:from>
    <xdr:ext cx="469744" cy="259045"/>
    <xdr:sp macro="" textlink="">
      <xdr:nvSpPr>
        <xdr:cNvPr id="132" name="【図書館】&#10;一人当たり面積該当値テキスト">
          <a:extLst>
            <a:ext uri="{FF2B5EF4-FFF2-40B4-BE49-F238E27FC236}">
              <a16:creationId xmlns:a16="http://schemas.microsoft.com/office/drawing/2014/main" id="{6E7540C7-7056-44AD-B1FC-FB5E04D965D0}"/>
            </a:ext>
          </a:extLst>
        </xdr:cNvPr>
        <xdr:cNvSpPr txBox="1"/>
      </xdr:nvSpPr>
      <xdr:spPr>
        <a:xfrm>
          <a:off x="10515600"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50800</xdr:rowOff>
    </xdr:from>
    <xdr:to>
      <xdr:col>50</xdr:col>
      <xdr:colOff>165100</xdr:colOff>
      <xdr:row>38</xdr:row>
      <xdr:rowOff>152400</xdr:rowOff>
    </xdr:to>
    <xdr:sp macro="" textlink="">
      <xdr:nvSpPr>
        <xdr:cNvPr id="133" name="楕円 132">
          <a:extLst>
            <a:ext uri="{FF2B5EF4-FFF2-40B4-BE49-F238E27FC236}">
              <a16:creationId xmlns:a16="http://schemas.microsoft.com/office/drawing/2014/main" id="{9D08D64A-6EC7-43F8-AB73-9B6CEF9A63C4}"/>
            </a:ext>
          </a:extLst>
        </xdr:cNvPr>
        <xdr:cNvSpPr/>
      </xdr:nvSpPr>
      <xdr:spPr>
        <a:xfrm>
          <a:off x="9588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101600</xdr:rowOff>
    </xdr:to>
    <xdr:cxnSp macro="">
      <xdr:nvCxnSpPr>
        <xdr:cNvPr id="134" name="直線コネクタ 133">
          <a:extLst>
            <a:ext uri="{FF2B5EF4-FFF2-40B4-BE49-F238E27FC236}">
              <a16:creationId xmlns:a16="http://schemas.microsoft.com/office/drawing/2014/main" id="{E1B58739-0686-4A5E-98C3-684FA7C7147E}"/>
            </a:ext>
          </a:extLst>
        </xdr:cNvPr>
        <xdr:cNvCxnSpPr/>
      </xdr:nvCxnSpPr>
      <xdr:spPr>
        <a:xfrm>
          <a:off x="9639300" y="6616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35" name="楕円 134">
          <a:extLst>
            <a:ext uri="{FF2B5EF4-FFF2-40B4-BE49-F238E27FC236}">
              <a16:creationId xmlns:a16="http://schemas.microsoft.com/office/drawing/2014/main" id="{75720F8C-454E-4F38-920A-27806CE4C340}"/>
            </a:ext>
          </a:extLst>
        </xdr:cNvPr>
        <xdr:cNvSpPr/>
      </xdr:nvSpPr>
      <xdr:spPr>
        <a:xfrm>
          <a:off x="8699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101600</xdr:rowOff>
    </xdr:from>
    <xdr:to>
      <xdr:col>50</xdr:col>
      <xdr:colOff>114300</xdr:colOff>
      <xdr:row>38</xdr:row>
      <xdr:rowOff>101600</xdr:rowOff>
    </xdr:to>
    <xdr:cxnSp macro="">
      <xdr:nvCxnSpPr>
        <xdr:cNvPr id="136" name="直線コネクタ 135">
          <a:extLst>
            <a:ext uri="{FF2B5EF4-FFF2-40B4-BE49-F238E27FC236}">
              <a16:creationId xmlns:a16="http://schemas.microsoft.com/office/drawing/2014/main" id="{DA9BE690-BF35-44F8-ADBC-0FDC8E8359C6}"/>
            </a:ext>
          </a:extLst>
        </xdr:cNvPr>
        <xdr:cNvCxnSpPr/>
      </xdr:nvCxnSpPr>
      <xdr:spPr>
        <a:xfrm>
          <a:off x="8750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50800</xdr:rowOff>
    </xdr:from>
    <xdr:to>
      <xdr:col>41</xdr:col>
      <xdr:colOff>101600</xdr:colOff>
      <xdr:row>38</xdr:row>
      <xdr:rowOff>152400</xdr:rowOff>
    </xdr:to>
    <xdr:sp macro="" textlink="">
      <xdr:nvSpPr>
        <xdr:cNvPr id="137" name="楕円 136">
          <a:extLst>
            <a:ext uri="{FF2B5EF4-FFF2-40B4-BE49-F238E27FC236}">
              <a16:creationId xmlns:a16="http://schemas.microsoft.com/office/drawing/2014/main" id="{C9766235-0C3A-4B4D-826D-685BC2A4004E}"/>
            </a:ext>
          </a:extLst>
        </xdr:cNvPr>
        <xdr:cNvSpPr/>
      </xdr:nvSpPr>
      <xdr:spPr>
        <a:xfrm>
          <a:off x="78105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101600</xdr:rowOff>
    </xdr:from>
    <xdr:to>
      <xdr:col>45</xdr:col>
      <xdr:colOff>177800</xdr:colOff>
      <xdr:row>38</xdr:row>
      <xdr:rowOff>101600</xdr:rowOff>
    </xdr:to>
    <xdr:cxnSp macro="">
      <xdr:nvCxnSpPr>
        <xdr:cNvPr id="138" name="直線コネクタ 137">
          <a:extLst>
            <a:ext uri="{FF2B5EF4-FFF2-40B4-BE49-F238E27FC236}">
              <a16:creationId xmlns:a16="http://schemas.microsoft.com/office/drawing/2014/main" id="{E10BA6D6-E04A-4211-B674-586ADFE8B3C0}"/>
            </a:ext>
          </a:extLst>
        </xdr:cNvPr>
        <xdr:cNvCxnSpPr/>
      </xdr:nvCxnSpPr>
      <xdr:spPr>
        <a:xfrm>
          <a:off x="7861300" y="6616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9" name="楕円 138">
          <a:extLst>
            <a:ext uri="{FF2B5EF4-FFF2-40B4-BE49-F238E27FC236}">
              <a16:creationId xmlns:a16="http://schemas.microsoft.com/office/drawing/2014/main" id="{FBFA72BA-001B-4AA2-B411-6B02EACD2130}"/>
            </a:ext>
          </a:extLst>
        </xdr:cNvPr>
        <xdr:cNvSpPr/>
      </xdr:nvSpPr>
      <xdr:spPr>
        <a:xfrm>
          <a:off x="692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38</xdr:row>
      <xdr:rowOff>101600</xdr:rowOff>
    </xdr:to>
    <xdr:cxnSp macro="">
      <xdr:nvCxnSpPr>
        <xdr:cNvPr id="140" name="直線コネクタ 139">
          <a:extLst>
            <a:ext uri="{FF2B5EF4-FFF2-40B4-BE49-F238E27FC236}">
              <a16:creationId xmlns:a16="http://schemas.microsoft.com/office/drawing/2014/main" id="{079D7761-B741-478B-B875-5F07AD01A2E3}"/>
            </a:ext>
          </a:extLst>
        </xdr:cNvPr>
        <xdr:cNvCxnSpPr/>
      </xdr:nvCxnSpPr>
      <xdr:spPr>
        <a:xfrm>
          <a:off x="6972300" y="64770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CD7A9D91-A799-4F4A-AFC2-0AC7A98FD346}"/>
            </a:ext>
          </a:extLst>
        </xdr:cNvPr>
        <xdr:cNvSpPr txBox="1"/>
      </xdr:nvSpPr>
      <xdr:spPr>
        <a:xfrm>
          <a:off x="93917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AA989CF6-0A5A-477D-ABB9-FC7539EB697D}"/>
            </a:ext>
          </a:extLst>
        </xdr:cNvPr>
        <xdr:cNvSpPr txBox="1"/>
      </xdr:nvSpPr>
      <xdr:spPr>
        <a:xfrm>
          <a:off x="8515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4FDA6067-AACF-4092-95A4-F85212C46EBE}"/>
            </a:ext>
          </a:extLst>
        </xdr:cNvPr>
        <xdr:cNvSpPr txBox="1"/>
      </xdr:nvSpPr>
      <xdr:spPr>
        <a:xfrm>
          <a:off x="7626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29D182B5-84B3-46F8-B06A-C0065C01248F}"/>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168927</xdr:rowOff>
    </xdr:from>
    <xdr:ext cx="469744" cy="259045"/>
    <xdr:sp macro="" textlink="">
      <xdr:nvSpPr>
        <xdr:cNvPr id="145" name="n_1mainValue【図書館】&#10;一人当たり面積">
          <a:extLst>
            <a:ext uri="{FF2B5EF4-FFF2-40B4-BE49-F238E27FC236}">
              <a16:creationId xmlns:a16="http://schemas.microsoft.com/office/drawing/2014/main" id="{E842A421-9904-4E87-B9F9-0A19FE041D29}"/>
            </a:ext>
          </a:extLst>
        </xdr:cNvPr>
        <xdr:cNvSpPr txBox="1"/>
      </xdr:nvSpPr>
      <xdr:spPr>
        <a:xfrm>
          <a:off x="93917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6" name="n_2mainValue【図書館】&#10;一人当たり面積">
          <a:extLst>
            <a:ext uri="{FF2B5EF4-FFF2-40B4-BE49-F238E27FC236}">
              <a16:creationId xmlns:a16="http://schemas.microsoft.com/office/drawing/2014/main" id="{44F52487-9A6D-4A19-9D86-37FF56C5DC44}"/>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168927</xdr:rowOff>
    </xdr:from>
    <xdr:ext cx="469744" cy="259045"/>
    <xdr:sp macro="" textlink="">
      <xdr:nvSpPr>
        <xdr:cNvPr id="147" name="n_3mainValue【図書館】&#10;一人当たり面積">
          <a:extLst>
            <a:ext uri="{FF2B5EF4-FFF2-40B4-BE49-F238E27FC236}">
              <a16:creationId xmlns:a16="http://schemas.microsoft.com/office/drawing/2014/main" id="{66FC7A83-C1B8-4405-92AA-9989394FCBCA}"/>
            </a:ext>
          </a:extLst>
        </xdr:cNvPr>
        <xdr:cNvSpPr txBox="1"/>
      </xdr:nvSpPr>
      <xdr:spPr>
        <a:xfrm>
          <a:off x="7626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8" name="n_4mainValue【図書館】&#10;一人当たり面積">
          <a:extLst>
            <a:ext uri="{FF2B5EF4-FFF2-40B4-BE49-F238E27FC236}">
              <a16:creationId xmlns:a16="http://schemas.microsoft.com/office/drawing/2014/main" id="{07AC316A-38F3-40B8-B4B8-2FD3A8EB767A}"/>
            </a:ext>
          </a:extLst>
        </xdr:cNvPr>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5E35102-6AF4-4619-9C36-4FCA5817EA0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99F1B32-9596-4D04-9372-30E091DF0B5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9F4F3A27-AD60-4BF6-A510-5EFA76BB49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CC7F56E-0E08-4023-B8FC-9168677D83D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F05A9BF-E74A-45C1-B45B-3A7AD7C7F66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211223D-73C0-4BC5-AD4F-092B1A6912E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37DB557-CB54-4070-A02A-C94D7A6DAD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70E4F89-9B03-4051-A8EA-11D36D3260C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583A0A9-87EB-4817-BCFF-1BAB66DA343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5A103B2-069D-4DAC-B2DA-FA17D2FC12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3BED007C-3221-4AE0-A584-CC4BC283E8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47AE942-447A-422F-8167-F81BCD964AE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F2D5891E-572A-42AA-86AB-FCFD0B98015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44AEF76F-B7C5-47A2-AB5F-9743096D148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A76D57AB-1446-43BC-8712-30F94DA15BE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AEFC20BC-EB55-4559-8061-BA8725E9819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751B41A0-121A-4310-9B67-690C39F4B2C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40522249-CBB8-4E97-A7B2-7F810761037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667DB27-EF98-483B-BC2A-1347FB4771B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9E6AA14A-DF20-42D8-879B-E4DC34C316B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B3A3958-52D4-436F-B1FC-991DF3C5D89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2E1C36F-361F-4B20-99C5-5E3B8806E12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5CD394FA-6008-4D84-9569-089EE2B11A8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D649CF1-92A2-485B-83A6-5CF656A3FB1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91C6360C-BB22-48A6-BC29-196899069C21}"/>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5887736A-7767-4BA1-A6A1-FBE9B606208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ACDD334-7C6C-40EC-9D28-0DB01B2EEB8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82C4D0F4-3A01-4438-B93F-D8D620746B03}"/>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620D826C-26B2-4E18-9075-955E0EA00909}"/>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BB3F29C-6468-4C25-AAEA-43795B4F77A2}"/>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21F3ED8C-8A3E-469A-B9FB-FFBD005CB8D3}"/>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D452BE26-2589-421D-9D39-21CF037F4BEE}"/>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2FED47A3-4C21-4EC1-A2EF-65A95E06417F}"/>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60151A90-4C49-4957-B482-22B6E6023C8B}"/>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4D36259B-FA81-4F9C-ABDF-2CC7CE1F0F36}"/>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6366FC5-A47A-4AAC-BBA3-75CB96F9249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B6B1F71-0BC9-4B81-96E2-849FD722369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CA50C12-F9C0-421A-A43B-A8D564F31D6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62185A0-5DD7-47B4-9CB3-C07FEBDDE51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A195454-76DD-429E-B14A-F1ED34A1A8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55880</xdr:rowOff>
    </xdr:from>
    <xdr:to>
      <xdr:col>24</xdr:col>
      <xdr:colOff>114300</xdr:colOff>
      <xdr:row>59</xdr:row>
      <xdr:rowOff>157480</xdr:rowOff>
    </xdr:to>
    <xdr:sp macro="" textlink="">
      <xdr:nvSpPr>
        <xdr:cNvPr id="189" name="楕円 188">
          <a:extLst>
            <a:ext uri="{FF2B5EF4-FFF2-40B4-BE49-F238E27FC236}">
              <a16:creationId xmlns:a16="http://schemas.microsoft.com/office/drawing/2014/main" id="{F3BA2FE9-DBBF-4AAB-8101-D05B112820C2}"/>
            </a:ext>
          </a:extLst>
        </xdr:cNvPr>
        <xdr:cNvSpPr/>
      </xdr:nvSpPr>
      <xdr:spPr>
        <a:xfrm>
          <a:off x="45847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78757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AD7F616-53FC-43E1-AFD8-AE8F93CCA211}"/>
            </a:ext>
          </a:extLst>
        </xdr:cNvPr>
        <xdr:cNvSpPr txBox="1"/>
      </xdr:nvSpPr>
      <xdr:spPr>
        <a:xfrm>
          <a:off x="4673600"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80645</xdr:rowOff>
    </xdr:from>
    <xdr:to>
      <xdr:col>20</xdr:col>
      <xdr:colOff>38100</xdr:colOff>
      <xdr:row>60</xdr:row>
      <xdr:rowOff>10795</xdr:rowOff>
    </xdr:to>
    <xdr:sp macro="" textlink="">
      <xdr:nvSpPr>
        <xdr:cNvPr id="191" name="楕円 190">
          <a:extLst>
            <a:ext uri="{FF2B5EF4-FFF2-40B4-BE49-F238E27FC236}">
              <a16:creationId xmlns:a16="http://schemas.microsoft.com/office/drawing/2014/main" id="{E2FB4754-CE45-441B-A925-04D301A4D0CB}"/>
            </a:ext>
          </a:extLst>
        </xdr:cNvPr>
        <xdr:cNvSpPr/>
      </xdr:nvSpPr>
      <xdr:spPr>
        <a:xfrm>
          <a:off x="3746500" y="1019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106680</xdr:rowOff>
    </xdr:from>
    <xdr:to>
      <xdr:col>24</xdr:col>
      <xdr:colOff>63500</xdr:colOff>
      <xdr:row>59</xdr:row>
      <xdr:rowOff>131445</xdr:rowOff>
    </xdr:to>
    <xdr:cxnSp macro="">
      <xdr:nvCxnSpPr>
        <xdr:cNvPr id="192" name="直線コネクタ 191">
          <a:extLst>
            <a:ext uri="{FF2B5EF4-FFF2-40B4-BE49-F238E27FC236}">
              <a16:creationId xmlns:a16="http://schemas.microsoft.com/office/drawing/2014/main" id="{87F422C2-3A41-4A59-B66C-BAD5E328C56F}"/>
            </a:ext>
          </a:extLst>
        </xdr:cNvPr>
        <xdr:cNvCxnSpPr/>
      </xdr:nvCxnSpPr>
      <xdr:spPr>
        <a:xfrm flipV="1">
          <a:off x="3797300" y="1022223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67310</xdr:rowOff>
    </xdr:from>
    <xdr:to>
      <xdr:col>15</xdr:col>
      <xdr:colOff>101600</xdr:colOff>
      <xdr:row>59</xdr:row>
      <xdr:rowOff>168910</xdr:rowOff>
    </xdr:to>
    <xdr:sp macro="" textlink="">
      <xdr:nvSpPr>
        <xdr:cNvPr id="193" name="楕円 192">
          <a:extLst>
            <a:ext uri="{FF2B5EF4-FFF2-40B4-BE49-F238E27FC236}">
              <a16:creationId xmlns:a16="http://schemas.microsoft.com/office/drawing/2014/main" id="{9783753D-DC66-4795-8332-CFCAD707B062}"/>
            </a:ext>
          </a:extLst>
        </xdr:cNvPr>
        <xdr:cNvSpPr/>
      </xdr:nvSpPr>
      <xdr:spPr>
        <a:xfrm>
          <a:off x="2857500" y="1018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118110</xdr:rowOff>
    </xdr:from>
    <xdr:to>
      <xdr:col>19</xdr:col>
      <xdr:colOff>177800</xdr:colOff>
      <xdr:row>59</xdr:row>
      <xdr:rowOff>131445</xdr:rowOff>
    </xdr:to>
    <xdr:cxnSp macro="">
      <xdr:nvCxnSpPr>
        <xdr:cNvPr id="194" name="直線コネクタ 193">
          <a:extLst>
            <a:ext uri="{FF2B5EF4-FFF2-40B4-BE49-F238E27FC236}">
              <a16:creationId xmlns:a16="http://schemas.microsoft.com/office/drawing/2014/main" id="{3978AEFF-81B1-4DE4-ACB3-4BCBF6E7AADB}"/>
            </a:ext>
          </a:extLst>
        </xdr:cNvPr>
        <xdr:cNvCxnSpPr/>
      </xdr:nvCxnSpPr>
      <xdr:spPr>
        <a:xfrm>
          <a:off x="2908300" y="102336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2540</xdr:rowOff>
    </xdr:from>
    <xdr:to>
      <xdr:col>10</xdr:col>
      <xdr:colOff>165100</xdr:colOff>
      <xdr:row>59</xdr:row>
      <xdr:rowOff>104140</xdr:rowOff>
    </xdr:to>
    <xdr:sp macro="" textlink="">
      <xdr:nvSpPr>
        <xdr:cNvPr id="195" name="楕円 194">
          <a:extLst>
            <a:ext uri="{FF2B5EF4-FFF2-40B4-BE49-F238E27FC236}">
              <a16:creationId xmlns:a16="http://schemas.microsoft.com/office/drawing/2014/main" id="{54A1BA14-37EE-46F4-B888-12C36A71421A}"/>
            </a:ext>
          </a:extLst>
        </xdr:cNvPr>
        <xdr:cNvSpPr/>
      </xdr:nvSpPr>
      <xdr:spPr>
        <a:xfrm>
          <a:off x="1968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53340</xdr:rowOff>
    </xdr:from>
    <xdr:to>
      <xdr:col>15</xdr:col>
      <xdr:colOff>50800</xdr:colOff>
      <xdr:row>59</xdr:row>
      <xdr:rowOff>118110</xdr:rowOff>
    </xdr:to>
    <xdr:cxnSp macro="">
      <xdr:nvCxnSpPr>
        <xdr:cNvPr id="196" name="直線コネクタ 195">
          <a:extLst>
            <a:ext uri="{FF2B5EF4-FFF2-40B4-BE49-F238E27FC236}">
              <a16:creationId xmlns:a16="http://schemas.microsoft.com/office/drawing/2014/main" id="{82C174BF-7092-4408-B907-BA6EC9B0DBF2}"/>
            </a:ext>
          </a:extLst>
        </xdr:cNvPr>
        <xdr:cNvCxnSpPr/>
      </xdr:nvCxnSpPr>
      <xdr:spPr>
        <a:xfrm>
          <a:off x="2019300" y="1016889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33020</xdr:rowOff>
    </xdr:from>
    <xdr:to>
      <xdr:col>6</xdr:col>
      <xdr:colOff>38100</xdr:colOff>
      <xdr:row>59</xdr:row>
      <xdr:rowOff>134620</xdr:rowOff>
    </xdr:to>
    <xdr:sp macro="" textlink="">
      <xdr:nvSpPr>
        <xdr:cNvPr id="197" name="楕円 196">
          <a:extLst>
            <a:ext uri="{FF2B5EF4-FFF2-40B4-BE49-F238E27FC236}">
              <a16:creationId xmlns:a16="http://schemas.microsoft.com/office/drawing/2014/main" id="{7D21C7E3-A79D-4142-BA49-7542839FC304}"/>
            </a:ext>
          </a:extLst>
        </xdr:cNvPr>
        <xdr:cNvSpPr/>
      </xdr:nvSpPr>
      <xdr:spPr>
        <a:xfrm>
          <a:off x="1079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53340</xdr:rowOff>
    </xdr:from>
    <xdr:to>
      <xdr:col>10</xdr:col>
      <xdr:colOff>114300</xdr:colOff>
      <xdr:row>59</xdr:row>
      <xdr:rowOff>83820</xdr:rowOff>
    </xdr:to>
    <xdr:cxnSp macro="">
      <xdr:nvCxnSpPr>
        <xdr:cNvPr id="198" name="直線コネクタ 197">
          <a:extLst>
            <a:ext uri="{FF2B5EF4-FFF2-40B4-BE49-F238E27FC236}">
              <a16:creationId xmlns:a16="http://schemas.microsoft.com/office/drawing/2014/main" id="{09FE57A8-F430-483B-8F74-3BD565B27357}"/>
            </a:ext>
          </a:extLst>
        </xdr:cNvPr>
        <xdr:cNvCxnSpPr/>
      </xdr:nvCxnSpPr>
      <xdr:spPr>
        <a:xfrm flipV="1">
          <a:off x="1130300" y="101688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C0D1A1A8-28F0-40ED-9A05-062F259012CF}"/>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9D64FC29-EEEF-4A30-A8EC-0B94EE76B79D}"/>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F80664BB-A9AC-4B72-BB56-BA15F6BDD451}"/>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85742</xdr:rowOff>
    </xdr:from>
    <xdr:ext cx="405111" cy="259045"/>
    <xdr:sp macro="" textlink="">
      <xdr:nvSpPr>
        <xdr:cNvPr id="202" name="n_4aveValue【体育館・プール】&#10;有形固定資産減価償却率">
          <a:extLst>
            <a:ext uri="{FF2B5EF4-FFF2-40B4-BE49-F238E27FC236}">
              <a16:creationId xmlns:a16="http://schemas.microsoft.com/office/drawing/2014/main" id="{2EE7DDF7-5B42-4934-8F15-C13028AE00D0}"/>
            </a:ext>
          </a:extLst>
        </xdr:cNvPr>
        <xdr:cNvSpPr txBox="1"/>
      </xdr:nvSpPr>
      <xdr:spPr>
        <a:xfrm>
          <a:off x="927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27322</xdr:rowOff>
    </xdr:from>
    <xdr:ext cx="405111" cy="259045"/>
    <xdr:sp macro="" textlink="">
      <xdr:nvSpPr>
        <xdr:cNvPr id="203" name="n_1mainValue【体育館・プール】&#10;有形固定資産減価償却率">
          <a:extLst>
            <a:ext uri="{FF2B5EF4-FFF2-40B4-BE49-F238E27FC236}">
              <a16:creationId xmlns:a16="http://schemas.microsoft.com/office/drawing/2014/main" id="{3A79529C-673F-4331-9426-7734C0C9A242}"/>
            </a:ext>
          </a:extLst>
        </xdr:cNvPr>
        <xdr:cNvSpPr txBox="1"/>
      </xdr:nvSpPr>
      <xdr:spPr>
        <a:xfrm>
          <a:off x="3582044"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13987</xdr:rowOff>
    </xdr:from>
    <xdr:ext cx="405111" cy="259045"/>
    <xdr:sp macro="" textlink="">
      <xdr:nvSpPr>
        <xdr:cNvPr id="204" name="n_2mainValue【体育館・プール】&#10;有形固定資産減価償却率">
          <a:extLst>
            <a:ext uri="{FF2B5EF4-FFF2-40B4-BE49-F238E27FC236}">
              <a16:creationId xmlns:a16="http://schemas.microsoft.com/office/drawing/2014/main" id="{E5531F48-62A5-473B-8C5E-0792304A7CF9}"/>
            </a:ext>
          </a:extLst>
        </xdr:cNvPr>
        <xdr:cNvSpPr txBox="1"/>
      </xdr:nvSpPr>
      <xdr:spPr>
        <a:xfrm>
          <a:off x="27057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120667</xdr:rowOff>
    </xdr:from>
    <xdr:ext cx="405111" cy="259045"/>
    <xdr:sp macro="" textlink="">
      <xdr:nvSpPr>
        <xdr:cNvPr id="205" name="n_3mainValue【体育館・プール】&#10;有形固定資産減価償却率">
          <a:extLst>
            <a:ext uri="{FF2B5EF4-FFF2-40B4-BE49-F238E27FC236}">
              <a16:creationId xmlns:a16="http://schemas.microsoft.com/office/drawing/2014/main" id="{39676240-B580-4E75-876B-92076FD7D12E}"/>
            </a:ext>
          </a:extLst>
        </xdr:cNvPr>
        <xdr:cNvSpPr txBox="1"/>
      </xdr:nvSpPr>
      <xdr:spPr>
        <a:xfrm>
          <a:off x="18167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151147</xdr:rowOff>
    </xdr:from>
    <xdr:ext cx="405111" cy="259045"/>
    <xdr:sp macro="" textlink="">
      <xdr:nvSpPr>
        <xdr:cNvPr id="206" name="n_4mainValue【体育館・プール】&#10;有形固定資産減価償却率">
          <a:extLst>
            <a:ext uri="{FF2B5EF4-FFF2-40B4-BE49-F238E27FC236}">
              <a16:creationId xmlns:a16="http://schemas.microsoft.com/office/drawing/2014/main" id="{83B15A1C-0400-4BD1-B8D3-F43F8E1B9616}"/>
            </a:ext>
          </a:extLst>
        </xdr:cNvPr>
        <xdr:cNvSpPr txBox="1"/>
      </xdr:nvSpPr>
      <xdr:spPr>
        <a:xfrm>
          <a:off x="92774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B1C1532-E02E-4340-A4E0-73FFDBD3C25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3CE458F-8B8E-4509-9D30-DEBAD44C5DD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3D5E68F8-FAA6-457F-B4C6-EBB789D237A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8E47ED4-4D26-444D-BDF2-E360E5EF50F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7BF47825-C2B3-49DB-AB78-14B14F8E872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D3A51E2-159A-49A0-995A-3CA7B3583F7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941B204D-6E4E-467C-843F-E691C3A5FC5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BFF1C6EE-58F2-4E1C-87F2-2222324C1F3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75329B7-7473-4935-A95D-3AD8255AF9A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585B33C3-CC88-4B0E-A485-754C79F8D3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18E8766-CD63-4C2E-A457-28D3B3F0561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D291D38-4F3C-4716-9050-F5BE29337F6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B8B2190-E32D-47D5-B348-A3F648CF0DA7}"/>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0E5A102-ECAE-4FBA-A130-ACAC2DA9516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131D38DF-3BE4-46D0-A62B-34A46B0D1AF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1DD5D8E-9A5B-40AF-B03F-3D534A80CC1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5BA4E9EB-05A7-400E-9516-A1129928C8C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8015F82F-98B2-4C93-BB27-ED0F3850BDF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3E0A7A54-537F-49A1-85B1-8896FF5177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7A0281D1-88CA-4F9C-8E2B-A88AE687C09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69533343-B07C-4122-8DF4-045DAE959E7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6846EB99-E1DC-4EA9-BD7B-685FA975F1BD}"/>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357FDFA6-E278-42E0-85F4-0073B55FD6D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E63E3F69-6AEA-4C44-9CDF-0954C16D743C}"/>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55CBCD91-50F6-40E0-A921-6AB011F43F8E}"/>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48A19CA7-8BB2-4C23-A34C-E199D0F1307A}"/>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6B3CD004-4263-4C50-8F01-6A114D4BD48E}"/>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13F6B987-6E45-40E1-A611-87AEACA3CB82}"/>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62882</xdr:rowOff>
    </xdr:from>
    <xdr:ext cx="469744" cy="259045"/>
    <xdr:sp macro="" textlink="">
      <xdr:nvSpPr>
        <xdr:cNvPr id="235" name="【体育館・プール】&#10;一人当たり面積平均値テキスト">
          <a:extLst>
            <a:ext uri="{FF2B5EF4-FFF2-40B4-BE49-F238E27FC236}">
              <a16:creationId xmlns:a16="http://schemas.microsoft.com/office/drawing/2014/main" id="{4C1198EF-1229-448D-B54E-1C5AF266FF6B}"/>
            </a:ext>
          </a:extLst>
        </xdr:cNvPr>
        <xdr:cNvSpPr txBox="1"/>
      </xdr:nvSpPr>
      <xdr:spPr>
        <a:xfrm>
          <a:off x="10515600" y="10692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B96B51D9-8EAA-4C32-8FB7-204E5B0673D0}"/>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9977397E-4506-47DE-87F3-FAF5063BF68D}"/>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F3A49365-1F9B-4968-8B0B-819F8C92A20E}"/>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7338FC0A-9A1E-4EF8-876D-C27F6F71670F}"/>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C163B8CD-86E1-40AB-B2B9-A62E135EC56C}"/>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BBA240D-E20C-4492-837C-9B90AB3F773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1B98E69-33F3-4E9B-B03C-52F887AC046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505C57D-5179-430B-809B-D7104CDB290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E91A97A-638F-4E5B-BC40-E750624A34B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C9D4608-5105-4DE0-B5C1-240CED73122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53975</xdr:rowOff>
    </xdr:from>
    <xdr:to>
      <xdr:col>55</xdr:col>
      <xdr:colOff>50800</xdr:colOff>
      <xdr:row>62</xdr:row>
      <xdr:rowOff>155575</xdr:rowOff>
    </xdr:to>
    <xdr:sp macro="" textlink="">
      <xdr:nvSpPr>
        <xdr:cNvPr id="246" name="楕円 245">
          <a:extLst>
            <a:ext uri="{FF2B5EF4-FFF2-40B4-BE49-F238E27FC236}">
              <a16:creationId xmlns:a16="http://schemas.microsoft.com/office/drawing/2014/main" id="{F94E9C42-B446-4F4A-AAC7-29DFBD603B77}"/>
            </a:ext>
          </a:extLst>
        </xdr:cNvPr>
        <xdr:cNvSpPr/>
      </xdr:nvSpPr>
      <xdr:spPr>
        <a:xfrm>
          <a:off x="104267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76852</xdr:rowOff>
    </xdr:from>
    <xdr:ext cx="469744" cy="259045"/>
    <xdr:sp macro="" textlink="">
      <xdr:nvSpPr>
        <xdr:cNvPr id="247" name="【体育館・プール】&#10;一人当たり面積該当値テキスト">
          <a:extLst>
            <a:ext uri="{FF2B5EF4-FFF2-40B4-BE49-F238E27FC236}">
              <a16:creationId xmlns:a16="http://schemas.microsoft.com/office/drawing/2014/main" id="{0DCC6D07-18DA-42CC-B535-19B46AB6EDF6}"/>
            </a:ext>
          </a:extLst>
        </xdr:cNvPr>
        <xdr:cNvSpPr txBox="1"/>
      </xdr:nvSpPr>
      <xdr:spPr>
        <a:xfrm>
          <a:off x="10515600" y="10535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55880</xdr:rowOff>
    </xdr:from>
    <xdr:to>
      <xdr:col>50</xdr:col>
      <xdr:colOff>165100</xdr:colOff>
      <xdr:row>62</xdr:row>
      <xdr:rowOff>157480</xdr:rowOff>
    </xdr:to>
    <xdr:sp macro="" textlink="">
      <xdr:nvSpPr>
        <xdr:cNvPr id="248" name="楕円 247">
          <a:extLst>
            <a:ext uri="{FF2B5EF4-FFF2-40B4-BE49-F238E27FC236}">
              <a16:creationId xmlns:a16="http://schemas.microsoft.com/office/drawing/2014/main" id="{037D04CA-4761-48BE-8E23-77C914DB6DE0}"/>
            </a:ext>
          </a:extLst>
        </xdr:cNvPr>
        <xdr:cNvSpPr/>
      </xdr:nvSpPr>
      <xdr:spPr>
        <a:xfrm>
          <a:off x="9588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104775</xdr:rowOff>
    </xdr:from>
    <xdr:to>
      <xdr:col>55</xdr:col>
      <xdr:colOff>0</xdr:colOff>
      <xdr:row>62</xdr:row>
      <xdr:rowOff>106680</xdr:rowOff>
    </xdr:to>
    <xdr:cxnSp macro="">
      <xdr:nvCxnSpPr>
        <xdr:cNvPr id="249" name="直線コネクタ 248">
          <a:extLst>
            <a:ext uri="{FF2B5EF4-FFF2-40B4-BE49-F238E27FC236}">
              <a16:creationId xmlns:a16="http://schemas.microsoft.com/office/drawing/2014/main" id="{8FE79EC1-CBF2-4559-A2E8-0AF1A813D478}"/>
            </a:ext>
          </a:extLst>
        </xdr:cNvPr>
        <xdr:cNvCxnSpPr/>
      </xdr:nvCxnSpPr>
      <xdr:spPr>
        <a:xfrm flipV="1">
          <a:off x="9639300" y="107346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19685</xdr:rowOff>
    </xdr:from>
    <xdr:to>
      <xdr:col>46</xdr:col>
      <xdr:colOff>38100</xdr:colOff>
      <xdr:row>62</xdr:row>
      <xdr:rowOff>121285</xdr:rowOff>
    </xdr:to>
    <xdr:sp macro="" textlink="">
      <xdr:nvSpPr>
        <xdr:cNvPr id="250" name="楕円 249">
          <a:extLst>
            <a:ext uri="{FF2B5EF4-FFF2-40B4-BE49-F238E27FC236}">
              <a16:creationId xmlns:a16="http://schemas.microsoft.com/office/drawing/2014/main" id="{9528955C-A2D0-4A2A-9DDF-575006D58545}"/>
            </a:ext>
          </a:extLst>
        </xdr:cNvPr>
        <xdr:cNvSpPr/>
      </xdr:nvSpPr>
      <xdr:spPr>
        <a:xfrm>
          <a:off x="8699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70485</xdr:rowOff>
    </xdr:from>
    <xdr:to>
      <xdr:col>50</xdr:col>
      <xdr:colOff>114300</xdr:colOff>
      <xdr:row>62</xdr:row>
      <xdr:rowOff>106680</xdr:rowOff>
    </xdr:to>
    <xdr:cxnSp macro="">
      <xdr:nvCxnSpPr>
        <xdr:cNvPr id="251" name="直線コネクタ 250">
          <a:extLst>
            <a:ext uri="{FF2B5EF4-FFF2-40B4-BE49-F238E27FC236}">
              <a16:creationId xmlns:a16="http://schemas.microsoft.com/office/drawing/2014/main" id="{E9CDA927-7D81-4FD4-AAA6-B9E039221D07}"/>
            </a:ext>
          </a:extLst>
        </xdr:cNvPr>
        <xdr:cNvCxnSpPr/>
      </xdr:nvCxnSpPr>
      <xdr:spPr>
        <a:xfrm>
          <a:off x="8750300" y="107003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19685</xdr:rowOff>
    </xdr:from>
    <xdr:to>
      <xdr:col>41</xdr:col>
      <xdr:colOff>101600</xdr:colOff>
      <xdr:row>62</xdr:row>
      <xdr:rowOff>121285</xdr:rowOff>
    </xdr:to>
    <xdr:sp macro="" textlink="">
      <xdr:nvSpPr>
        <xdr:cNvPr id="252" name="楕円 251">
          <a:extLst>
            <a:ext uri="{FF2B5EF4-FFF2-40B4-BE49-F238E27FC236}">
              <a16:creationId xmlns:a16="http://schemas.microsoft.com/office/drawing/2014/main" id="{910DAFE6-32BB-4251-B883-63A14F826CA4}"/>
            </a:ext>
          </a:extLst>
        </xdr:cNvPr>
        <xdr:cNvSpPr/>
      </xdr:nvSpPr>
      <xdr:spPr>
        <a:xfrm>
          <a:off x="7810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70485</xdr:rowOff>
    </xdr:from>
    <xdr:to>
      <xdr:col>45</xdr:col>
      <xdr:colOff>177800</xdr:colOff>
      <xdr:row>62</xdr:row>
      <xdr:rowOff>70485</xdr:rowOff>
    </xdr:to>
    <xdr:cxnSp macro="">
      <xdr:nvCxnSpPr>
        <xdr:cNvPr id="253" name="直線コネクタ 252">
          <a:extLst>
            <a:ext uri="{FF2B5EF4-FFF2-40B4-BE49-F238E27FC236}">
              <a16:creationId xmlns:a16="http://schemas.microsoft.com/office/drawing/2014/main" id="{B8B78908-B4C8-43E9-8F8B-C25F07BE4396}"/>
            </a:ext>
          </a:extLst>
        </xdr:cNvPr>
        <xdr:cNvCxnSpPr/>
      </xdr:nvCxnSpPr>
      <xdr:spPr>
        <a:xfrm>
          <a:off x="7861300" y="10700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15875</xdr:rowOff>
    </xdr:from>
    <xdr:to>
      <xdr:col>36</xdr:col>
      <xdr:colOff>165100</xdr:colOff>
      <xdr:row>62</xdr:row>
      <xdr:rowOff>117475</xdr:rowOff>
    </xdr:to>
    <xdr:sp macro="" textlink="">
      <xdr:nvSpPr>
        <xdr:cNvPr id="254" name="楕円 253">
          <a:extLst>
            <a:ext uri="{FF2B5EF4-FFF2-40B4-BE49-F238E27FC236}">
              <a16:creationId xmlns:a16="http://schemas.microsoft.com/office/drawing/2014/main" id="{D9A10B7A-C85C-4788-A469-DB21DC203248}"/>
            </a:ext>
          </a:extLst>
        </xdr:cNvPr>
        <xdr:cNvSpPr/>
      </xdr:nvSpPr>
      <xdr:spPr>
        <a:xfrm>
          <a:off x="692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66675</xdr:rowOff>
    </xdr:from>
    <xdr:to>
      <xdr:col>41</xdr:col>
      <xdr:colOff>50800</xdr:colOff>
      <xdr:row>62</xdr:row>
      <xdr:rowOff>70485</xdr:rowOff>
    </xdr:to>
    <xdr:cxnSp macro="">
      <xdr:nvCxnSpPr>
        <xdr:cNvPr id="255" name="直線コネクタ 254">
          <a:extLst>
            <a:ext uri="{FF2B5EF4-FFF2-40B4-BE49-F238E27FC236}">
              <a16:creationId xmlns:a16="http://schemas.microsoft.com/office/drawing/2014/main" id="{B3252BBA-BD58-41CF-B50F-B2804B599D4F}"/>
            </a:ext>
          </a:extLst>
        </xdr:cNvPr>
        <xdr:cNvCxnSpPr/>
      </xdr:nvCxnSpPr>
      <xdr:spPr>
        <a:xfrm>
          <a:off x="6972300" y="106965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7637</xdr:rowOff>
    </xdr:from>
    <xdr:ext cx="469744" cy="259045"/>
    <xdr:sp macro="" textlink="">
      <xdr:nvSpPr>
        <xdr:cNvPr id="256" name="n_1aveValue【体育館・プール】&#10;一人当たり面積">
          <a:extLst>
            <a:ext uri="{FF2B5EF4-FFF2-40B4-BE49-F238E27FC236}">
              <a16:creationId xmlns:a16="http://schemas.microsoft.com/office/drawing/2014/main" id="{D2CFE82E-64ED-4A93-888F-B3F77AE5519F}"/>
            </a:ext>
          </a:extLst>
        </xdr:cNvPr>
        <xdr:cNvSpPr txBox="1"/>
      </xdr:nvSpPr>
      <xdr:spPr>
        <a:xfrm>
          <a:off x="93917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11447</xdr:rowOff>
    </xdr:from>
    <xdr:ext cx="469744" cy="259045"/>
    <xdr:sp macro="" textlink="">
      <xdr:nvSpPr>
        <xdr:cNvPr id="257" name="n_2aveValue【体育館・プール】&#10;一人当たり面積">
          <a:extLst>
            <a:ext uri="{FF2B5EF4-FFF2-40B4-BE49-F238E27FC236}">
              <a16:creationId xmlns:a16="http://schemas.microsoft.com/office/drawing/2014/main" id="{F8CB497D-C068-4F14-B215-D656EC1ACA65}"/>
            </a:ext>
          </a:extLst>
        </xdr:cNvPr>
        <xdr:cNvSpPr txBox="1"/>
      </xdr:nvSpPr>
      <xdr:spPr>
        <a:xfrm>
          <a:off x="85154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7637</xdr:rowOff>
    </xdr:from>
    <xdr:ext cx="469744" cy="259045"/>
    <xdr:sp macro="" textlink="">
      <xdr:nvSpPr>
        <xdr:cNvPr id="258" name="n_3aveValue【体育館・プール】&#10;一人当たり面積">
          <a:extLst>
            <a:ext uri="{FF2B5EF4-FFF2-40B4-BE49-F238E27FC236}">
              <a16:creationId xmlns:a16="http://schemas.microsoft.com/office/drawing/2014/main" id="{F5A8DCF9-30AE-4DA0-8539-BEE703B37CFB}"/>
            </a:ext>
          </a:extLst>
        </xdr:cNvPr>
        <xdr:cNvSpPr txBox="1"/>
      </xdr:nvSpPr>
      <xdr:spPr>
        <a:xfrm>
          <a:off x="7626427"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927DFECF-CEF0-45FD-8CAF-029DC72028BE}"/>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2557</xdr:rowOff>
    </xdr:from>
    <xdr:ext cx="469744" cy="259045"/>
    <xdr:sp macro="" textlink="">
      <xdr:nvSpPr>
        <xdr:cNvPr id="260" name="n_1mainValue【体育館・プール】&#10;一人当たり面積">
          <a:extLst>
            <a:ext uri="{FF2B5EF4-FFF2-40B4-BE49-F238E27FC236}">
              <a16:creationId xmlns:a16="http://schemas.microsoft.com/office/drawing/2014/main" id="{A67E68A2-6323-47DD-ADAA-DCD04BC23ECA}"/>
            </a:ext>
          </a:extLst>
        </xdr:cNvPr>
        <xdr:cNvSpPr txBox="1"/>
      </xdr:nvSpPr>
      <xdr:spPr>
        <a:xfrm>
          <a:off x="9391727" y="104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137812</xdr:rowOff>
    </xdr:from>
    <xdr:ext cx="469744" cy="259045"/>
    <xdr:sp macro="" textlink="">
      <xdr:nvSpPr>
        <xdr:cNvPr id="261" name="n_2mainValue【体育館・プール】&#10;一人当たり面積">
          <a:extLst>
            <a:ext uri="{FF2B5EF4-FFF2-40B4-BE49-F238E27FC236}">
              <a16:creationId xmlns:a16="http://schemas.microsoft.com/office/drawing/2014/main" id="{6881AB51-E7F3-40B9-835D-5DE27F2CF31B}"/>
            </a:ext>
          </a:extLst>
        </xdr:cNvPr>
        <xdr:cNvSpPr txBox="1"/>
      </xdr:nvSpPr>
      <xdr:spPr>
        <a:xfrm>
          <a:off x="8515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137812</xdr:rowOff>
    </xdr:from>
    <xdr:ext cx="469744" cy="259045"/>
    <xdr:sp macro="" textlink="">
      <xdr:nvSpPr>
        <xdr:cNvPr id="262" name="n_3mainValue【体育館・プール】&#10;一人当たり面積">
          <a:extLst>
            <a:ext uri="{FF2B5EF4-FFF2-40B4-BE49-F238E27FC236}">
              <a16:creationId xmlns:a16="http://schemas.microsoft.com/office/drawing/2014/main" id="{A26396EC-D6C2-4F27-8AF4-E35AA8A0D6D3}"/>
            </a:ext>
          </a:extLst>
        </xdr:cNvPr>
        <xdr:cNvSpPr txBox="1"/>
      </xdr:nvSpPr>
      <xdr:spPr>
        <a:xfrm>
          <a:off x="7626427" y="104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134002</xdr:rowOff>
    </xdr:from>
    <xdr:ext cx="469744" cy="259045"/>
    <xdr:sp macro="" textlink="">
      <xdr:nvSpPr>
        <xdr:cNvPr id="263" name="n_4mainValue【体育館・プール】&#10;一人当たり面積">
          <a:extLst>
            <a:ext uri="{FF2B5EF4-FFF2-40B4-BE49-F238E27FC236}">
              <a16:creationId xmlns:a16="http://schemas.microsoft.com/office/drawing/2014/main" id="{6E8DD54D-FAED-4258-AD4F-B74876C25D0E}"/>
            </a:ext>
          </a:extLst>
        </xdr:cNvPr>
        <xdr:cNvSpPr txBox="1"/>
      </xdr:nvSpPr>
      <xdr:spPr>
        <a:xfrm>
          <a:off x="6737427" y="1042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36F1FB5-386E-48FE-B549-07B8A2A8F1A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73B26EF-6EA7-41A3-AD37-12CE11C0F6B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CE173FA-0953-4E36-8C5B-DE0DEC950CB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0D8D818-4F06-4EF5-A68C-CAA7844C102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8E361CB-9271-42AE-8A8C-5F1ABBAD62F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ABBAA09-A250-4E48-BEA7-9AD3A731B0B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2200D5B1-A0B0-4D55-96F8-3CCADCC7F1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805BAA04-FFC7-4EBA-9C34-4886F1303CB4}"/>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67208A36-29EF-4A67-B0B6-FCB96C65C7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F2A1FFD3-6EE5-478C-93CA-E797A4F48C1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1EC923B5-24B1-48F2-8490-144EC4D52CB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48DD5975-7D0F-4694-8E21-F925D9C5127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DDFF2713-EE9F-4EFC-AB5A-1D218827E42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7E7BF34D-421B-4E25-90CC-D408993124A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D6FBB26-AEC3-4EA5-BB53-99181308A17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B0300B5E-35E5-4D70-ADDC-8D2B655D1EA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455FACDA-3106-476B-94E2-F5552AB98D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A15A3058-A1C3-48B0-8E4B-47188B7A49B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0C57EE8-441C-430B-9C61-3D65939B00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A79DEB82-7A28-469E-B71D-0532B281E94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CC52F997-703E-4A35-AF8D-1D7A075A934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111251E3-E412-4A51-9B4E-D8F5CE22F26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42101D6A-60CD-4FAF-BE46-D1A5CBFDDA7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64E42A3C-B3E1-48DC-ADDC-690346C0EA7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46789E1-240F-496F-94FA-C02F697EFC1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ACE4B661-0D7F-42D8-8199-BC55D4C0E37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421DC5AE-D194-4D06-BF4C-EF1C810F70C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828E7E6B-100A-486A-8455-E13CA05A1AE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378F4056-12EC-411C-ABB5-C2AD79BB5E2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5AA8D28F-B381-4AF9-9A38-CECEBB48BF6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A26370A5-3DCA-4614-B6BC-5A073A4F365B}"/>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2BD0206F-0B12-439D-8199-67524514AC1B}"/>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E68B775B-AA7B-4469-BED2-62C0165E840F}"/>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CA847FBD-06AC-400F-A516-6E37C573F6E9}"/>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7AE79CF2-46E6-4DE7-A29E-4447D536DC63}"/>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7C70D871-6B09-428E-AC4F-F3F45865658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1DAFD025-0C1A-450B-A00A-772C24B1042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4E396E53-801F-4B38-AA19-22FC8D73C17D}"/>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84DBC58F-B1EF-4AEA-B50A-DF86C5D4411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4A238BF3-7EDC-4AF9-BABC-6405E5229B6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40148A73-A766-4C76-B508-CB35EDE5DC7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B3F29F41-F6E1-4D86-BD92-FB1CD682567B}"/>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F8985E67-5E96-4AA1-9B09-5AE409E1C9F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EB244E12-80A7-4FC7-8825-4C6EB17362B3}"/>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78C1E6BB-5B78-400E-871A-D9135381D840}"/>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27BBAB0C-34D2-4886-8793-721565232B17}"/>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870F7E94-7798-44B4-B2CA-F469107868CD}"/>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311" name="フローチャート: 判断 310">
          <a:extLst>
            <a:ext uri="{FF2B5EF4-FFF2-40B4-BE49-F238E27FC236}">
              <a16:creationId xmlns:a16="http://schemas.microsoft.com/office/drawing/2014/main" id="{577CF0D0-49C0-4872-8A51-E09957D511E3}"/>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312" name="フローチャート: 判断 311">
          <a:extLst>
            <a:ext uri="{FF2B5EF4-FFF2-40B4-BE49-F238E27FC236}">
              <a16:creationId xmlns:a16="http://schemas.microsoft.com/office/drawing/2014/main" id="{BD156746-E405-470A-8A97-21BE33A0F7A1}"/>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313" name="フローチャート: 判断 312">
          <a:extLst>
            <a:ext uri="{FF2B5EF4-FFF2-40B4-BE49-F238E27FC236}">
              <a16:creationId xmlns:a16="http://schemas.microsoft.com/office/drawing/2014/main" id="{9C739668-981E-42A6-A60A-F2E6C10A45C6}"/>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314" name="フローチャート: 判断 313">
          <a:extLst>
            <a:ext uri="{FF2B5EF4-FFF2-40B4-BE49-F238E27FC236}">
              <a16:creationId xmlns:a16="http://schemas.microsoft.com/office/drawing/2014/main" id="{56A97E39-3405-4E92-8594-54E20C31B5E8}"/>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315" name="フローチャート: 判断 314">
          <a:extLst>
            <a:ext uri="{FF2B5EF4-FFF2-40B4-BE49-F238E27FC236}">
              <a16:creationId xmlns:a16="http://schemas.microsoft.com/office/drawing/2014/main" id="{41005BBF-B693-46B3-BB5F-55AACFE6C985}"/>
            </a:ext>
          </a:extLst>
        </xdr:cNvPr>
        <xdr:cNvSpPr/>
      </xdr:nvSpPr>
      <xdr:spPr>
        <a:xfrm>
          <a:off x="1079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CD46096D-995B-4B17-A344-A243B2607C2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87402C89-2BE4-4B99-9591-3E3849EE4C9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D77215E5-12D8-4A39-9BE8-D5359FBC507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8A3024C8-B92A-4CDD-8126-D0D84D431B6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D5CA51C-E897-4D2C-B861-2648E4527AC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125005</xdr:rowOff>
    </xdr:from>
    <xdr:to>
      <xdr:col>24</xdr:col>
      <xdr:colOff>114300</xdr:colOff>
      <xdr:row>105</xdr:row>
      <xdr:rowOff>55155</xdr:rowOff>
    </xdr:to>
    <xdr:sp macro="" textlink="">
      <xdr:nvSpPr>
        <xdr:cNvPr id="321" name="楕円 320">
          <a:extLst>
            <a:ext uri="{FF2B5EF4-FFF2-40B4-BE49-F238E27FC236}">
              <a16:creationId xmlns:a16="http://schemas.microsoft.com/office/drawing/2014/main" id="{97AE0917-C567-4516-89C8-7252B5D47144}"/>
            </a:ext>
          </a:extLst>
        </xdr:cNvPr>
        <xdr:cNvSpPr/>
      </xdr:nvSpPr>
      <xdr:spPr>
        <a:xfrm>
          <a:off x="4584700" y="1795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147882</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B70D45D5-7128-4856-B75F-26791D189A69}"/>
            </a:ext>
          </a:extLst>
        </xdr:cNvPr>
        <xdr:cNvSpPr txBox="1"/>
      </xdr:nvSpPr>
      <xdr:spPr>
        <a:xfrm>
          <a:off x="4673600" y="17807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92348</xdr:rowOff>
    </xdr:from>
    <xdr:to>
      <xdr:col>20</xdr:col>
      <xdr:colOff>38100</xdr:colOff>
      <xdr:row>105</xdr:row>
      <xdr:rowOff>22498</xdr:rowOff>
    </xdr:to>
    <xdr:sp macro="" textlink="">
      <xdr:nvSpPr>
        <xdr:cNvPr id="323" name="楕円 322">
          <a:extLst>
            <a:ext uri="{FF2B5EF4-FFF2-40B4-BE49-F238E27FC236}">
              <a16:creationId xmlns:a16="http://schemas.microsoft.com/office/drawing/2014/main" id="{D271E34B-4EE5-458C-A836-023C597A1243}"/>
            </a:ext>
          </a:extLst>
        </xdr:cNvPr>
        <xdr:cNvSpPr/>
      </xdr:nvSpPr>
      <xdr:spPr>
        <a:xfrm>
          <a:off x="3746500" y="1792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143148</xdr:rowOff>
    </xdr:from>
    <xdr:to>
      <xdr:col>24</xdr:col>
      <xdr:colOff>63500</xdr:colOff>
      <xdr:row>105</xdr:row>
      <xdr:rowOff>4355</xdr:rowOff>
    </xdr:to>
    <xdr:cxnSp macro="">
      <xdr:nvCxnSpPr>
        <xdr:cNvPr id="324" name="直線コネクタ 323">
          <a:extLst>
            <a:ext uri="{FF2B5EF4-FFF2-40B4-BE49-F238E27FC236}">
              <a16:creationId xmlns:a16="http://schemas.microsoft.com/office/drawing/2014/main" id="{E12EF7E2-D7E4-4D99-A398-68615C5CE195}"/>
            </a:ext>
          </a:extLst>
        </xdr:cNvPr>
        <xdr:cNvCxnSpPr/>
      </xdr:nvCxnSpPr>
      <xdr:spPr>
        <a:xfrm>
          <a:off x="3797300" y="1797394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164193</xdr:rowOff>
    </xdr:from>
    <xdr:to>
      <xdr:col>15</xdr:col>
      <xdr:colOff>101600</xdr:colOff>
      <xdr:row>105</xdr:row>
      <xdr:rowOff>94343</xdr:rowOff>
    </xdr:to>
    <xdr:sp macro="" textlink="">
      <xdr:nvSpPr>
        <xdr:cNvPr id="325" name="楕円 324">
          <a:extLst>
            <a:ext uri="{FF2B5EF4-FFF2-40B4-BE49-F238E27FC236}">
              <a16:creationId xmlns:a16="http://schemas.microsoft.com/office/drawing/2014/main" id="{FF19375A-D91C-4569-A801-A12B1C159F3B}"/>
            </a:ext>
          </a:extLst>
        </xdr:cNvPr>
        <xdr:cNvSpPr/>
      </xdr:nvSpPr>
      <xdr:spPr>
        <a:xfrm>
          <a:off x="2857500" y="1799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143148</xdr:rowOff>
    </xdr:from>
    <xdr:to>
      <xdr:col>19</xdr:col>
      <xdr:colOff>177800</xdr:colOff>
      <xdr:row>105</xdr:row>
      <xdr:rowOff>43543</xdr:rowOff>
    </xdr:to>
    <xdr:cxnSp macro="">
      <xdr:nvCxnSpPr>
        <xdr:cNvPr id="326" name="直線コネクタ 325">
          <a:extLst>
            <a:ext uri="{FF2B5EF4-FFF2-40B4-BE49-F238E27FC236}">
              <a16:creationId xmlns:a16="http://schemas.microsoft.com/office/drawing/2014/main" id="{9AD06EC2-AFE7-4499-86C2-5210DD875AFF}"/>
            </a:ext>
          </a:extLst>
        </xdr:cNvPr>
        <xdr:cNvCxnSpPr/>
      </xdr:nvCxnSpPr>
      <xdr:spPr>
        <a:xfrm flipV="1">
          <a:off x="2908300" y="17973948"/>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327" name="楕円 326">
          <a:extLst>
            <a:ext uri="{FF2B5EF4-FFF2-40B4-BE49-F238E27FC236}">
              <a16:creationId xmlns:a16="http://schemas.microsoft.com/office/drawing/2014/main" id="{E7DEADF7-9533-4D5A-9646-504081F4F034}"/>
            </a:ext>
          </a:extLst>
        </xdr:cNvPr>
        <xdr:cNvSpPr/>
      </xdr:nvSpPr>
      <xdr:spPr>
        <a:xfrm>
          <a:off x="19685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167639</xdr:rowOff>
    </xdr:from>
    <xdr:to>
      <xdr:col>15</xdr:col>
      <xdr:colOff>50800</xdr:colOff>
      <xdr:row>105</xdr:row>
      <xdr:rowOff>43543</xdr:rowOff>
    </xdr:to>
    <xdr:cxnSp macro="">
      <xdr:nvCxnSpPr>
        <xdr:cNvPr id="328" name="直線コネクタ 327">
          <a:extLst>
            <a:ext uri="{FF2B5EF4-FFF2-40B4-BE49-F238E27FC236}">
              <a16:creationId xmlns:a16="http://schemas.microsoft.com/office/drawing/2014/main" id="{ADC4F060-BB30-4E24-9B28-2C7BC552C219}"/>
            </a:ext>
          </a:extLst>
        </xdr:cNvPr>
        <xdr:cNvCxnSpPr/>
      </xdr:nvCxnSpPr>
      <xdr:spPr>
        <a:xfrm>
          <a:off x="2019300" y="17998439"/>
          <a:ext cx="88900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93980</xdr:rowOff>
    </xdr:from>
    <xdr:to>
      <xdr:col>6</xdr:col>
      <xdr:colOff>38100</xdr:colOff>
      <xdr:row>105</xdr:row>
      <xdr:rowOff>24130</xdr:rowOff>
    </xdr:to>
    <xdr:sp macro="" textlink="">
      <xdr:nvSpPr>
        <xdr:cNvPr id="329" name="楕円 328">
          <a:extLst>
            <a:ext uri="{FF2B5EF4-FFF2-40B4-BE49-F238E27FC236}">
              <a16:creationId xmlns:a16="http://schemas.microsoft.com/office/drawing/2014/main" id="{AE2D88EC-6308-48E7-B3F9-838924CD6232}"/>
            </a:ext>
          </a:extLst>
        </xdr:cNvPr>
        <xdr:cNvSpPr/>
      </xdr:nvSpPr>
      <xdr:spPr>
        <a:xfrm>
          <a:off x="1079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144780</xdr:rowOff>
    </xdr:from>
    <xdr:to>
      <xdr:col>10</xdr:col>
      <xdr:colOff>114300</xdr:colOff>
      <xdr:row>104</xdr:row>
      <xdr:rowOff>167639</xdr:rowOff>
    </xdr:to>
    <xdr:cxnSp macro="">
      <xdr:nvCxnSpPr>
        <xdr:cNvPr id="330" name="直線コネクタ 329">
          <a:extLst>
            <a:ext uri="{FF2B5EF4-FFF2-40B4-BE49-F238E27FC236}">
              <a16:creationId xmlns:a16="http://schemas.microsoft.com/office/drawing/2014/main" id="{7E3698A9-44F5-4A40-B2EE-269996E89B0D}"/>
            </a:ext>
          </a:extLst>
        </xdr:cNvPr>
        <xdr:cNvCxnSpPr/>
      </xdr:nvCxnSpPr>
      <xdr:spPr>
        <a:xfrm>
          <a:off x="1130300" y="179755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331" name="n_1aveValue【市民会館】&#10;有形固定資産減価償却率">
          <a:extLst>
            <a:ext uri="{FF2B5EF4-FFF2-40B4-BE49-F238E27FC236}">
              <a16:creationId xmlns:a16="http://schemas.microsoft.com/office/drawing/2014/main" id="{D6E700AB-69A3-4B95-BF17-72B159091141}"/>
            </a:ext>
          </a:extLst>
        </xdr:cNvPr>
        <xdr:cNvSpPr txBox="1"/>
      </xdr:nvSpPr>
      <xdr:spPr>
        <a:xfrm>
          <a:off x="35820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332" name="n_2aveValue【市民会館】&#10;有形固定資産減価償却率">
          <a:extLst>
            <a:ext uri="{FF2B5EF4-FFF2-40B4-BE49-F238E27FC236}">
              <a16:creationId xmlns:a16="http://schemas.microsoft.com/office/drawing/2014/main" id="{60E96660-AF86-4B51-83E3-D4B0DF357528}"/>
            </a:ext>
          </a:extLst>
        </xdr:cNvPr>
        <xdr:cNvSpPr txBox="1"/>
      </xdr:nvSpPr>
      <xdr:spPr>
        <a:xfrm>
          <a:off x="2705744"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333" name="n_3aveValue【市民会館】&#10;有形固定資産減価償却率">
          <a:extLst>
            <a:ext uri="{FF2B5EF4-FFF2-40B4-BE49-F238E27FC236}">
              <a16:creationId xmlns:a16="http://schemas.microsoft.com/office/drawing/2014/main" id="{67279485-16FE-4584-B5E5-1787A6E9C242}"/>
            </a:ext>
          </a:extLst>
        </xdr:cNvPr>
        <xdr:cNvSpPr txBox="1"/>
      </xdr:nvSpPr>
      <xdr:spPr>
        <a:xfrm>
          <a:off x="1816744" y="18092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11265</xdr:rowOff>
    </xdr:from>
    <xdr:ext cx="405111" cy="259045"/>
    <xdr:sp macro="" textlink="">
      <xdr:nvSpPr>
        <xdr:cNvPr id="334" name="n_4aveValue【市民会館】&#10;有形固定資産減価償却率">
          <a:extLst>
            <a:ext uri="{FF2B5EF4-FFF2-40B4-BE49-F238E27FC236}">
              <a16:creationId xmlns:a16="http://schemas.microsoft.com/office/drawing/2014/main" id="{A334D1EA-D4AA-48F1-8596-1846F7C6CCEC}"/>
            </a:ext>
          </a:extLst>
        </xdr:cNvPr>
        <xdr:cNvSpPr txBox="1"/>
      </xdr:nvSpPr>
      <xdr:spPr>
        <a:xfrm>
          <a:off x="927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39025</xdr:rowOff>
    </xdr:from>
    <xdr:ext cx="405111" cy="259045"/>
    <xdr:sp macro="" textlink="">
      <xdr:nvSpPr>
        <xdr:cNvPr id="335" name="n_1mainValue【市民会館】&#10;有形固定資産減価償却率">
          <a:extLst>
            <a:ext uri="{FF2B5EF4-FFF2-40B4-BE49-F238E27FC236}">
              <a16:creationId xmlns:a16="http://schemas.microsoft.com/office/drawing/2014/main" id="{3C81AF82-14A4-42B7-A4E2-7B0FD441586C}"/>
            </a:ext>
          </a:extLst>
        </xdr:cNvPr>
        <xdr:cNvSpPr txBox="1"/>
      </xdr:nvSpPr>
      <xdr:spPr>
        <a:xfrm>
          <a:off x="3582044" y="17698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110870</xdr:rowOff>
    </xdr:from>
    <xdr:ext cx="405111" cy="259045"/>
    <xdr:sp macro="" textlink="">
      <xdr:nvSpPr>
        <xdr:cNvPr id="336" name="n_2mainValue【市民会館】&#10;有形固定資産減価償却率">
          <a:extLst>
            <a:ext uri="{FF2B5EF4-FFF2-40B4-BE49-F238E27FC236}">
              <a16:creationId xmlns:a16="http://schemas.microsoft.com/office/drawing/2014/main" id="{DB9D1F99-1C12-4343-B30E-788E9965AAE1}"/>
            </a:ext>
          </a:extLst>
        </xdr:cNvPr>
        <xdr:cNvSpPr txBox="1"/>
      </xdr:nvSpPr>
      <xdr:spPr>
        <a:xfrm>
          <a:off x="2705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63516</xdr:rowOff>
    </xdr:from>
    <xdr:ext cx="405111" cy="259045"/>
    <xdr:sp macro="" textlink="">
      <xdr:nvSpPr>
        <xdr:cNvPr id="337" name="n_3mainValue【市民会館】&#10;有形固定資産減価償却率">
          <a:extLst>
            <a:ext uri="{FF2B5EF4-FFF2-40B4-BE49-F238E27FC236}">
              <a16:creationId xmlns:a16="http://schemas.microsoft.com/office/drawing/2014/main" id="{15B1B4A7-019E-4FD1-AE93-E6F8A6EF43BB}"/>
            </a:ext>
          </a:extLst>
        </xdr:cNvPr>
        <xdr:cNvSpPr txBox="1"/>
      </xdr:nvSpPr>
      <xdr:spPr>
        <a:xfrm>
          <a:off x="1816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15257</xdr:rowOff>
    </xdr:from>
    <xdr:ext cx="405111" cy="259045"/>
    <xdr:sp macro="" textlink="">
      <xdr:nvSpPr>
        <xdr:cNvPr id="338" name="n_4mainValue【市民会館】&#10;有形固定資産減価償却率">
          <a:extLst>
            <a:ext uri="{FF2B5EF4-FFF2-40B4-BE49-F238E27FC236}">
              <a16:creationId xmlns:a16="http://schemas.microsoft.com/office/drawing/2014/main" id="{ED66AD8B-BB33-45F6-B948-F3E6DE0616E5}"/>
            </a:ext>
          </a:extLst>
        </xdr:cNvPr>
        <xdr:cNvSpPr txBox="1"/>
      </xdr:nvSpPr>
      <xdr:spPr>
        <a:xfrm>
          <a:off x="927744"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DE0214C1-97A2-4D33-8EB8-9F08A3DC44D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FBCC8FEF-0FD5-4C58-80AA-ADA3CDCA4B9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5C63988C-6AAB-4073-8C75-AB367C66D8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7A941CD3-7268-456E-9E23-2B48AC6249B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5821FC4A-479B-4A45-A750-9FB24D4952A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AFA35F5C-52D4-4988-98BA-68BD104F7F3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BD67BB08-0FA7-4904-86A7-F5D0C26807E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8EF90B9C-78F5-4F1D-AAE2-41D94DB059E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95C81111-136E-4FD3-B499-4813E3E2759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86F0378A-E922-4DBD-86B4-BCD7427B16D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71C0556A-C64E-489A-B303-397FEB6600BD}"/>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E6C80C41-6752-49DA-BD9E-6C6E4006AA8F}"/>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4DCCFF5A-482B-47CB-AA63-7B89CA9DE84F}"/>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166BBB25-1125-4E52-A996-3ECB0EA43834}"/>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3CEE6092-5D0A-4D55-9169-332A0F3504F3}"/>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7C9AB2C8-A58A-4AB6-92CF-E860E18227EC}"/>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B82872FD-6EE4-47B3-A06E-3EAA59AA58A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5588540C-C35F-4CB2-9C34-D43967CC0ECB}"/>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38894DB9-4255-4F57-9507-DBBE7D68C0D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E3177B58-23E8-4B31-92E3-0B49B787A6F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D78475FA-236C-4D18-9A03-66182962357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BC14138B-3105-47E5-A16A-1D5FD1BFE357}"/>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46FE186B-C547-478D-9E74-FE81A23F2B66}"/>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54880E8A-B4BA-4E15-A407-BB4CA2B4CA81}"/>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363" name="【市民会館】&#10;一人当たり面積最大値テキスト">
          <a:extLst>
            <a:ext uri="{FF2B5EF4-FFF2-40B4-BE49-F238E27FC236}">
              <a16:creationId xmlns:a16="http://schemas.microsoft.com/office/drawing/2014/main" id="{7DDC1D7D-E4B0-47E9-850B-EE6666101527}"/>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364" name="直線コネクタ 363">
          <a:extLst>
            <a:ext uri="{FF2B5EF4-FFF2-40B4-BE49-F238E27FC236}">
              <a16:creationId xmlns:a16="http://schemas.microsoft.com/office/drawing/2014/main" id="{05A6562F-C14E-4F3A-88E5-78CEF08558DF}"/>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365" name="【市民会館】&#10;一人当たり面積平均値テキスト">
          <a:extLst>
            <a:ext uri="{FF2B5EF4-FFF2-40B4-BE49-F238E27FC236}">
              <a16:creationId xmlns:a16="http://schemas.microsoft.com/office/drawing/2014/main" id="{4539B463-C657-4722-8792-E5F7FA02D956}"/>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2F553400-EDBD-41BB-894A-A25BEF19A9ED}"/>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367" name="フローチャート: 判断 366">
          <a:extLst>
            <a:ext uri="{FF2B5EF4-FFF2-40B4-BE49-F238E27FC236}">
              <a16:creationId xmlns:a16="http://schemas.microsoft.com/office/drawing/2014/main" id="{B57E1522-8202-45E7-B410-84C73EEEE7F8}"/>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CEFB6313-D026-468D-947F-1AB5C2D39DEB}"/>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369" name="フローチャート: 判断 368">
          <a:extLst>
            <a:ext uri="{FF2B5EF4-FFF2-40B4-BE49-F238E27FC236}">
              <a16:creationId xmlns:a16="http://schemas.microsoft.com/office/drawing/2014/main" id="{BBA82168-E6D6-46AE-B1F0-4A3ABE3CE93F}"/>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370" name="フローチャート: 判断 369">
          <a:extLst>
            <a:ext uri="{FF2B5EF4-FFF2-40B4-BE49-F238E27FC236}">
              <a16:creationId xmlns:a16="http://schemas.microsoft.com/office/drawing/2014/main" id="{0DEB1982-D61B-4FC7-B4F2-D73896E0EC1B}"/>
            </a:ext>
          </a:extLst>
        </xdr:cNvPr>
        <xdr:cNvSpPr/>
      </xdr:nvSpPr>
      <xdr:spPr>
        <a:xfrm>
          <a:off x="6921500"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DDE3A801-ED65-4146-BE77-8AD304F30FD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8E5E46BA-FA49-485C-829A-C589485DAF2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999295B7-E704-44E4-9D00-DA1C8A3E087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F22C8D4B-FB84-46A8-AE36-020560B3B61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F0D6227E-8D77-4AE5-8685-E57725CD994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61976</xdr:rowOff>
    </xdr:from>
    <xdr:to>
      <xdr:col>55</xdr:col>
      <xdr:colOff>50800</xdr:colOff>
      <xdr:row>107</xdr:row>
      <xdr:rowOff>163576</xdr:rowOff>
    </xdr:to>
    <xdr:sp macro="" textlink="">
      <xdr:nvSpPr>
        <xdr:cNvPr id="376" name="楕円 375">
          <a:extLst>
            <a:ext uri="{FF2B5EF4-FFF2-40B4-BE49-F238E27FC236}">
              <a16:creationId xmlns:a16="http://schemas.microsoft.com/office/drawing/2014/main" id="{F4C13312-0DDA-44A4-B4C3-C19EE2C0078E}"/>
            </a:ext>
          </a:extLst>
        </xdr:cNvPr>
        <xdr:cNvSpPr/>
      </xdr:nvSpPr>
      <xdr:spPr>
        <a:xfrm>
          <a:off x="104267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148353</xdr:rowOff>
    </xdr:from>
    <xdr:ext cx="469744" cy="259045"/>
    <xdr:sp macro="" textlink="">
      <xdr:nvSpPr>
        <xdr:cNvPr id="377" name="【市民会館】&#10;一人当たり面積該当値テキスト">
          <a:extLst>
            <a:ext uri="{FF2B5EF4-FFF2-40B4-BE49-F238E27FC236}">
              <a16:creationId xmlns:a16="http://schemas.microsoft.com/office/drawing/2014/main" id="{95C8B583-D72B-4C78-841D-1845144313BC}"/>
            </a:ext>
          </a:extLst>
        </xdr:cNvPr>
        <xdr:cNvSpPr txBox="1"/>
      </xdr:nvSpPr>
      <xdr:spPr>
        <a:xfrm>
          <a:off x="10515600" y="18322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64263</xdr:rowOff>
    </xdr:from>
    <xdr:to>
      <xdr:col>50</xdr:col>
      <xdr:colOff>165100</xdr:colOff>
      <xdr:row>107</xdr:row>
      <xdr:rowOff>165863</xdr:rowOff>
    </xdr:to>
    <xdr:sp macro="" textlink="">
      <xdr:nvSpPr>
        <xdr:cNvPr id="378" name="楕円 377">
          <a:extLst>
            <a:ext uri="{FF2B5EF4-FFF2-40B4-BE49-F238E27FC236}">
              <a16:creationId xmlns:a16="http://schemas.microsoft.com/office/drawing/2014/main" id="{B9420A8C-90BD-4FCA-9CEB-F5A1B2C31B7E}"/>
            </a:ext>
          </a:extLst>
        </xdr:cNvPr>
        <xdr:cNvSpPr/>
      </xdr:nvSpPr>
      <xdr:spPr>
        <a:xfrm>
          <a:off x="9588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112776</xdr:rowOff>
    </xdr:from>
    <xdr:to>
      <xdr:col>55</xdr:col>
      <xdr:colOff>0</xdr:colOff>
      <xdr:row>107</xdr:row>
      <xdr:rowOff>115063</xdr:rowOff>
    </xdr:to>
    <xdr:cxnSp macro="">
      <xdr:nvCxnSpPr>
        <xdr:cNvPr id="379" name="直線コネクタ 378">
          <a:extLst>
            <a:ext uri="{FF2B5EF4-FFF2-40B4-BE49-F238E27FC236}">
              <a16:creationId xmlns:a16="http://schemas.microsoft.com/office/drawing/2014/main" id="{E313CD4F-EA8C-4B42-A217-4B3210D7347A}"/>
            </a:ext>
          </a:extLst>
        </xdr:cNvPr>
        <xdr:cNvCxnSpPr/>
      </xdr:nvCxnSpPr>
      <xdr:spPr>
        <a:xfrm flipV="1">
          <a:off x="9639300" y="1845792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64263</xdr:rowOff>
    </xdr:from>
    <xdr:to>
      <xdr:col>46</xdr:col>
      <xdr:colOff>38100</xdr:colOff>
      <xdr:row>107</xdr:row>
      <xdr:rowOff>165863</xdr:rowOff>
    </xdr:to>
    <xdr:sp macro="" textlink="">
      <xdr:nvSpPr>
        <xdr:cNvPr id="380" name="楕円 379">
          <a:extLst>
            <a:ext uri="{FF2B5EF4-FFF2-40B4-BE49-F238E27FC236}">
              <a16:creationId xmlns:a16="http://schemas.microsoft.com/office/drawing/2014/main" id="{7951F295-C98F-4F12-B55F-8C970A4AAFEF}"/>
            </a:ext>
          </a:extLst>
        </xdr:cNvPr>
        <xdr:cNvSpPr/>
      </xdr:nvSpPr>
      <xdr:spPr>
        <a:xfrm>
          <a:off x="8699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115063</xdr:rowOff>
    </xdr:from>
    <xdr:to>
      <xdr:col>50</xdr:col>
      <xdr:colOff>114300</xdr:colOff>
      <xdr:row>107</xdr:row>
      <xdr:rowOff>115063</xdr:rowOff>
    </xdr:to>
    <xdr:cxnSp macro="">
      <xdr:nvCxnSpPr>
        <xdr:cNvPr id="381" name="直線コネクタ 380">
          <a:extLst>
            <a:ext uri="{FF2B5EF4-FFF2-40B4-BE49-F238E27FC236}">
              <a16:creationId xmlns:a16="http://schemas.microsoft.com/office/drawing/2014/main" id="{613232F4-8933-492E-A809-ECC1B3E44D9E}"/>
            </a:ext>
          </a:extLst>
        </xdr:cNvPr>
        <xdr:cNvCxnSpPr/>
      </xdr:nvCxnSpPr>
      <xdr:spPr>
        <a:xfrm>
          <a:off x="8750300" y="1846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64263</xdr:rowOff>
    </xdr:from>
    <xdr:to>
      <xdr:col>41</xdr:col>
      <xdr:colOff>101600</xdr:colOff>
      <xdr:row>107</xdr:row>
      <xdr:rowOff>165863</xdr:rowOff>
    </xdr:to>
    <xdr:sp macro="" textlink="">
      <xdr:nvSpPr>
        <xdr:cNvPr id="382" name="楕円 381">
          <a:extLst>
            <a:ext uri="{FF2B5EF4-FFF2-40B4-BE49-F238E27FC236}">
              <a16:creationId xmlns:a16="http://schemas.microsoft.com/office/drawing/2014/main" id="{CF6F9FC2-9B69-4954-AABB-1DCEE03F5591}"/>
            </a:ext>
          </a:extLst>
        </xdr:cNvPr>
        <xdr:cNvSpPr/>
      </xdr:nvSpPr>
      <xdr:spPr>
        <a:xfrm>
          <a:off x="7810500" y="1840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115063</xdr:rowOff>
    </xdr:from>
    <xdr:to>
      <xdr:col>45</xdr:col>
      <xdr:colOff>177800</xdr:colOff>
      <xdr:row>107</xdr:row>
      <xdr:rowOff>115063</xdr:rowOff>
    </xdr:to>
    <xdr:cxnSp macro="">
      <xdr:nvCxnSpPr>
        <xdr:cNvPr id="383" name="直線コネクタ 382">
          <a:extLst>
            <a:ext uri="{FF2B5EF4-FFF2-40B4-BE49-F238E27FC236}">
              <a16:creationId xmlns:a16="http://schemas.microsoft.com/office/drawing/2014/main" id="{9CDC1519-CFA1-446B-A355-C44269ABCD1A}"/>
            </a:ext>
          </a:extLst>
        </xdr:cNvPr>
        <xdr:cNvCxnSpPr/>
      </xdr:nvCxnSpPr>
      <xdr:spPr>
        <a:xfrm>
          <a:off x="7861300" y="184602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87122</xdr:rowOff>
    </xdr:from>
    <xdr:to>
      <xdr:col>36</xdr:col>
      <xdr:colOff>165100</xdr:colOff>
      <xdr:row>108</xdr:row>
      <xdr:rowOff>17272</xdr:rowOff>
    </xdr:to>
    <xdr:sp macro="" textlink="">
      <xdr:nvSpPr>
        <xdr:cNvPr id="384" name="楕円 383">
          <a:extLst>
            <a:ext uri="{FF2B5EF4-FFF2-40B4-BE49-F238E27FC236}">
              <a16:creationId xmlns:a16="http://schemas.microsoft.com/office/drawing/2014/main" id="{27F7075B-1933-4908-91D8-5FBE550972F7}"/>
            </a:ext>
          </a:extLst>
        </xdr:cNvPr>
        <xdr:cNvSpPr/>
      </xdr:nvSpPr>
      <xdr:spPr>
        <a:xfrm>
          <a:off x="6921500" y="1843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115063</xdr:rowOff>
    </xdr:from>
    <xdr:to>
      <xdr:col>41</xdr:col>
      <xdr:colOff>50800</xdr:colOff>
      <xdr:row>107</xdr:row>
      <xdr:rowOff>137922</xdr:rowOff>
    </xdr:to>
    <xdr:cxnSp macro="">
      <xdr:nvCxnSpPr>
        <xdr:cNvPr id="385" name="直線コネクタ 384">
          <a:extLst>
            <a:ext uri="{FF2B5EF4-FFF2-40B4-BE49-F238E27FC236}">
              <a16:creationId xmlns:a16="http://schemas.microsoft.com/office/drawing/2014/main" id="{8A641F81-965A-4696-B996-A5C8DFFFB39C}"/>
            </a:ext>
          </a:extLst>
        </xdr:cNvPr>
        <xdr:cNvCxnSpPr/>
      </xdr:nvCxnSpPr>
      <xdr:spPr>
        <a:xfrm flipV="1">
          <a:off x="6972300" y="18460213"/>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386" name="n_1aveValue【市民会館】&#10;一人当たり面積">
          <a:extLst>
            <a:ext uri="{FF2B5EF4-FFF2-40B4-BE49-F238E27FC236}">
              <a16:creationId xmlns:a16="http://schemas.microsoft.com/office/drawing/2014/main" id="{9D796074-27BF-4836-9110-CF929D9B9E4A}"/>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387" name="n_2aveValue【市民会館】&#10;一人当たり面積">
          <a:extLst>
            <a:ext uri="{FF2B5EF4-FFF2-40B4-BE49-F238E27FC236}">
              <a16:creationId xmlns:a16="http://schemas.microsoft.com/office/drawing/2014/main" id="{ADBE6B21-697D-40E0-9A22-9588EB124DCB}"/>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388" name="n_3aveValue【市民会館】&#10;一人当たり面積">
          <a:extLst>
            <a:ext uri="{FF2B5EF4-FFF2-40B4-BE49-F238E27FC236}">
              <a16:creationId xmlns:a16="http://schemas.microsoft.com/office/drawing/2014/main" id="{C6FC3E36-7898-4BD1-A0F6-0940060F50F7}"/>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389" name="n_4aveValue【市民会館】&#10;一人当たり面積">
          <a:extLst>
            <a:ext uri="{FF2B5EF4-FFF2-40B4-BE49-F238E27FC236}">
              <a16:creationId xmlns:a16="http://schemas.microsoft.com/office/drawing/2014/main" id="{D8313A69-8A09-4243-BF14-ECA7F7913D26}"/>
            </a:ext>
          </a:extLst>
        </xdr:cNvPr>
        <xdr:cNvSpPr txBox="1"/>
      </xdr:nvSpPr>
      <xdr:spPr>
        <a:xfrm>
          <a:off x="6737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156990</xdr:rowOff>
    </xdr:from>
    <xdr:ext cx="469744" cy="259045"/>
    <xdr:sp macro="" textlink="">
      <xdr:nvSpPr>
        <xdr:cNvPr id="390" name="n_1mainValue【市民会館】&#10;一人当たり面積">
          <a:extLst>
            <a:ext uri="{FF2B5EF4-FFF2-40B4-BE49-F238E27FC236}">
              <a16:creationId xmlns:a16="http://schemas.microsoft.com/office/drawing/2014/main" id="{BDD5DD9F-30BC-4D86-9405-9B35B016232E}"/>
            </a:ext>
          </a:extLst>
        </xdr:cNvPr>
        <xdr:cNvSpPr txBox="1"/>
      </xdr:nvSpPr>
      <xdr:spPr>
        <a:xfrm>
          <a:off x="93917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156990</xdr:rowOff>
    </xdr:from>
    <xdr:ext cx="469744" cy="259045"/>
    <xdr:sp macro="" textlink="">
      <xdr:nvSpPr>
        <xdr:cNvPr id="391" name="n_2mainValue【市民会館】&#10;一人当たり面積">
          <a:extLst>
            <a:ext uri="{FF2B5EF4-FFF2-40B4-BE49-F238E27FC236}">
              <a16:creationId xmlns:a16="http://schemas.microsoft.com/office/drawing/2014/main" id="{CACE0731-578E-4266-84E9-92D0A2E8F78F}"/>
            </a:ext>
          </a:extLst>
        </xdr:cNvPr>
        <xdr:cNvSpPr txBox="1"/>
      </xdr:nvSpPr>
      <xdr:spPr>
        <a:xfrm>
          <a:off x="8515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156990</xdr:rowOff>
    </xdr:from>
    <xdr:ext cx="469744" cy="259045"/>
    <xdr:sp macro="" textlink="">
      <xdr:nvSpPr>
        <xdr:cNvPr id="392" name="n_3mainValue【市民会館】&#10;一人当たり面積">
          <a:extLst>
            <a:ext uri="{FF2B5EF4-FFF2-40B4-BE49-F238E27FC236}">
              <a16:creationId xmlns:a16="http://schemas.microsoft.com/office/drawing/2014/main" id="{A8C5CD9D-D758-430E-B558-EAE03057E059}"/>
            </a:ext>
          </a:extLst>
        </xdr:cNvPr>
        <xdr:cNvSpPr txBox="1"/>
      </xdr:nvSpPr>
      <xdr:spPr>
        <a:xfrm>
          <a:off x="7626427" y="1850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8399</xdr:rowOff>
    </xdr:from>
    <xdr:ext cx="469744" cy="259045"/>
    <xdr:sp macro="" textlink="">
      <xdr:nvSpPr>
        <xdr:cNvPr id="393" name="n_4mainValue【市民会館】&#10;一人当たり面積">
          <a:extLst>
            <a:ext uri="{FF2B5EF4-FFF2-40B4-BE49-F238E27FC236}">
              <a16:creationId xmlns:a16="http://schemas.microsoft.com/office/drawing/2014/main" id="{38180075-11C6-4A07-930C-739335CBC442}"/>
            </a:ext>
          </a:extLst>
        </xdr:cNvPr>
        <xdr:cNvSpPr txBox="1"/>
      </xdr:nvSpPr>
      <xdr:spPr>
        <a:xfrm>
          <a:off x="6737427" y="1852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EB93CF94-4AC2-47E3-8F5E-C254AFFF4C1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B283E8D-6C27-4C9D-BD02-8F831D13D8E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C17BAE6C-9E9E-4664-872D-099242095EE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88072788-7DEE-42A7-BEF5-88819CE627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403D7A8-F282-4743-8F20-92949ED4E19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AD5843F-399F-4720-B58C-364648971B9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88594929-C426-40A3-9B0F-ACDFF73268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714A8A9-DE18-49F0-92FB-8A4198CD4A1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C977B8B6-6C7D-40CD-B963-3E60E95FB9D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318C4425-69C9-46A4-9517-F419BDE1FBC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EBEF1EF-4A9A-4546-B35C-1601CF65B16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463C1822-4BCA-4B27-B3BE-C11EEE51107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DC792531-292E-43EC-AD14-4ACC4A2E5A6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241AEDB2-B38D-46E9-97BC-98FBF6272A59}"/>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EF31DCC3-98C1-4502-AA44-F21ABF96E30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1E15C7D0-043C-4995-9823-809287B6803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7C853E1-1478-4364-87FC-B8E8579EC32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FB89F4DE-F474-4DEE-98C0-9B81E24CDFBD}"/>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F8FB2B91-0CF5-43B7-A861-E799494A902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7135E4BE-AB28-4DBA-9183-B3AF204753E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8A803762-90C2-43AD-A5E2-9870E533720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A43E6110-3749-4CD6-8D03-BBB40A78742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ED2A4783-AE4E-4B14-ADDA-17AEF70B48D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34863BEC-DAAE-4A82-BE52-EBAB9B2C983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7290E656-49A9-4D64-87B2-989F6F2A7C1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419" name="直線コネクタ 418">
          <a:extLst>
            <a:ext uri="{FF2B5EF4-FFF2-40B4-BE49-F238E27FC236}">
              <a16:creationId xmlns:a16="http://schemas.microsoft.com/office/drawing/2014/main" id="{1C152141-AE75-4FF4-AEE3-F21BF9747379}"/>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A8E338C7-AEF2-4026-9AD8-75F2D6BC1D53}"/>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421" name="直線コネクタ 420">
          <a:extLst>
            <a:ext uri="{FF2B5EF4-FFF2-40B4-BE49-F238E27FC236}">
              <a16:creationId xmlns:a16="http://schemas.microsoft.com/office/drawing/2014/main" id="{9F982B25-415F-4863-A799-FEB0343D03F8}"/>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7FBECDD1-DAF2-4585-9904-A1E5F0F06465}"/>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423" name="直線コネクタ 422">
          <a:extLst>
            <a:ext uri="{FF2B5EF4-FFF2-40B4-BE49-F238E27FC236}">
              <a16:creationId xmlns:a16="http://schemas.microsoft.com/office/drawing/2014/main" id="{5F3C3287-096D-4769-8740-4DE2E92864AB}"/>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138C9F3B-D6E7-4703-BCCF-7BE32B937B2F}"/>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425" name="フローチャート: 判断 424">
          <a:extLst>
            <a:ext uri="{FF2B5EF4-FFF2-40B4-BE49-F238E27FC236}">
              <a16:creationId xmlns:a16="http://schemas.microsoft.com/office/drawing/2014/main" id="{3EB620A8-ED8B-40FA-9992-8B15F94EBAC9}"/>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426" name="フローチャート: 判断 425">
          <a:extLst>
            <a:ext uri="{FF2B5EF4-FFF2-40B4-BE49-F238E27FC236}">
              <a16:creationId xmlns:a16="http://schemas.microsoft.com/office/drawing/2014/main" id="{BF3EEC91-DA1C-4CAE-B71E-493D31F46758}"/>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427" name="フローチャート: 判断 426">
          <a:extLst>
            <a:ext uri="{FF2B5EF4-FFF2-40B4-BE49-F238E27FC236}">
              <a16:creationId xmlns:a16="http://schemas.microsoft.com/office/drawing/2014/main" id="{A7E0854C-4AF9-4F6B-A6FB-5BECFA1CBF46}"/>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428" name="フローチャート: 判断 427">
          <a:extLst>
            <a:ext uri="{FF2B5EF4-FFF2-40B4-BE49-F238E27FC236}">
              <a16:creationId xmlns:a16="http://schemas.microsoft.com/office/drawing/2014/main" id="{1C192C88-E87C-4968-8382-9ADEA3DA065F}"/>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29" name="フローチャート: 判断 428">
          <a:extLst>
            <a:ext uri="{FF2B5EF4-FFF2-40B4-BE49-F238E27FC236}">
              <a16:creationId xmlns:a16="http://schemas.microsoft.com/office/drawing/2014/main" id="{B68726B8-4625-4D21-BAE3-16D155846A1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C752667-209B-4E03-840C-B0A4EC883EF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8039A56-4FAA-46F0-B86E-31E45A43265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2019C4B6-05CF-4E16-BF5B-80855BD2C92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5F3B421-D7BC-4C1E-92C4-973012B9175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92D4814-4F3E-42D8-8767-8E7E63EC981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125004</xdr:rowOff>
    </xdr:from>
    <xdr:to>
      <xdr:col>85</xdr:col>
      <xdr:colOff>177800</xdr:colOff>
      <xdr:row>39</xdr:row>
      <xdr:rowOff>55154</xdr:rowOff>
    </xdr:to>
    <xdr:sp macro="" textlink="">
      <xdr:nvSpPr>
        <xdr:cNvPr id="435" name="楕円 434">
          <a:extLst>
            <a:ext uri="{FF2B5EF4-FFF2-40B4-BE49-F238E27FC236}">
              <a16:creationId xmlns:a16="http://schemas.microsoft.com/office/drawing/2014/main" id="{5EAA9EAB-6423-4F53-B4EE-F0C6E1F8B24B}"/>
            </a:ext>
          </a:extLst>
        </xdr:cNvPr>
        <xdr:cNvSpPr/>
      </xdr:nvSpPr>
      <xdr:spPr>
        <a:xfrm>
          <a:off x="16268700" y="66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147881</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09B4A9C8-50E9-4E78-A0C5-54FB944334E3}"/>
            </a:ext>
          </a:extLst>
        </xdr:cNvPr>
        <xdr:cNvSpPr txBox="1"/>
      </xdr:nvSpPr>
      <xdr:spPr>
        <a:xfrm>
          <a:off x="16357600" y="6491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103777</xdr:rowOff>
    </xdr:from>
    <xdr:to>
      <xdr:col>81</xdr:col>
      <xdr:colOff>101600</xdr:colOff>
      <xdr:row>39</xdr:row>
      <xdr:rowOff>33927</xdr:rowOff>
    </xdr:to>
    <xdr:sp macro="" textlink="">
      <xdr:nvSpPr>
        <xdr:cNvPr id="437" name="楕円 436">
          <a:extLst>
            <a:ext uri="{FF2B5EF4-FFF2-40B4-BE49-F238E27FC236}">
              <a16:creationId xmlns:a16="http://schemas.microsoft.com/office/drawing/2014/main" id="{B593D8DD-FAA5-460D-9CF2-345F95123DF7}"/>
            </a:ext>
          </a:extLst>
        </xdr:cNvPr>
        <xdr:cNvSpPr/>
      </xdr:nvSpPr>
      <xdr:spPr>
        <a:xfrm>
          <a:off x="15430500" y="661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154577</xdr:rowOff>
    </xdr:from>
    <xdr:to>
      <xdr:col>85</xdr:col>
      <xdr:colOff>127000</xdr:colOff>
      <xdr:row>39</xdr:row>
      <xdr:rowOff>4354</xdr:rowOff>
    </xdr:to>
    <xdr:cxnSp macro="">
      <xdr:nvCxnSpPr>
        <xdr:cNvPr id="438" name="直線コネクタ 437">
          <a:extLst>
            <a:ext uri="{FF2B5EF4-FFF2-40B4-BE49-F238E27FC236}">
              <a16:creationId xmlns:a16="http://schemas.microsoft.com/office/drawing/2014/main" id="{F07E2D0D-744E-4073-8A7E-0FDFB3A72323}"/>
            </a:ext>
          </a:extLst>
        </xdr:cNvPr>
        <xdr:cNvCxnSpPr/>
      </xdr:nvCxnSpPr>
      <xdr:spPr>
        <a:xfrm>
          <a:off x="15481300" y="6669677"/>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92347</xdr:rowOff>
    </xdr:from>
    <xdr:to>
      <xdr:col>76</xdr:col>
      <xdr:colOff>165100</xdr:colOff>
      <xdr:row>39</xdr:row>
      <xdr:rowOff>22497</xdr:rowOff>
    </xdr:to>
    <xdr:sp macro="" textlink="">
      <xdr:nvSpPr>
        <xdr:cNvPr id="439" name="楕円 438">
          <a:extLst>
            <a:ext uri="{FF2B5EF4-FFF2-40B4-BE49-F238E27FC236}">
              <a16:creationId xmlns:a16="http://schemas.microsoft.com/office/drawing/2014/main" id="{135869B7-7CA9-474A-B5BA-5DD172D5F2E6}"/>
            </a:ext>
          </a:extLst>
        </xdr:cNvPr>
        <xdr:cNvSpPr/>
      </xdr:nvSpPr>
      <xdr:spPr>
        <a:xfrm>
          <a:off x="14541500" y="66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143147</xdr:rowOff>
    </xdr:from>
    <xdr:to>
      <xdr:col>81</xdr:col>
      <xdr:colOff>50800</xdr:colOff>
      <xdr:row>38</xdr:row>
      <xdr:rowOff>154577</xdr:rowOff>
    </xdr:to>
    <xdr:cxnSp macro="">
      <xdr:nvCxnSpPr>
        <xdr:cNvPr id="440" name="直線コネクタ 439">
          <a:extLst>
            <a:ext uri="{FF2B5EF4-FFF2-40B4-BE49-F238E27FC236}">
              <a16:creationId xmlns:a16="http://schemas.microsoft.com/office/drawing/2014/main" id="{6CEE8922-2716-46C7-AFA3-FFF96CDC6D58}"/>
            </a:ext>
          </a:extLst>
        </xdr:cNvPr>
        <xdr:cNvCxnSpPr/>
      </xdr:nvCxnSpPr>
      <xdr:spPr>
        <a:xfrm>
          <a:off x="14592300" y="665824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44994</xdr:rowOff>
    </xdr:from>
    <xdr:to>
      <xdr:col>72</xdr:col>
      <xdr:colOff>38100</xdr:colOff>
      <xdr:row>40</xdr:row>
      <xdr:rowOff>146594</xdr:rowOff>
    </xdr:to>
    <xdr:sp macro="" textlink="">
      <xdr:nvSpPr>
        <xdr:cNvPr id="441" name="楕円 440">
          <a:extLst>
            <a:ext uri="{FF2B5EF4-FFF2-40B4-BE49-F238E27FC236}">
              <a16:creationId xmlns:a16="http://schemas.microsoft.com/office/drawing/2014/main" id="{AA5DD83A-2ECF-4749-8A42-871D984CA4FB}"/>
            </a:ext>
          </a:extLst>
        </xdr:cNvPr>
        <xdr:cNvSpPr/>
      </xdr:nvSpPr>
      <xdr:spPr>
        <a:xfrm>
          <a:off x="13652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143147</xdr:rowOff>
    </xdr:from>
    <xdr:to>
      <xdr:col>76</xdr:col>
      <xdr:colOff>114300</xdr:colOff>
      <xdr:row>40</xdr:row>
      <xdr:rowOff>95794</xdr:rowOff>
    </xdr:to>
    <xdr:cxnSp macro="">
      <xdr:nvCxnSpPr>
        <xdr:cNvPr id="442" name="直線コネクタ 441">
          <a:extLst>
            <a:ext uri="{FF2B5EF4-FFF2-40B4-BE49-F238E27FC236}">
              <a16:creationId xmlns:a16="http://schemas.microsoft.com/office/drawing/2014/main" id="{E2F50F17-5C91-4EA5-9EDF-10F0BEE6F9CD}"/>
            </a:ext>
          </a:extLst>
        </xdr:cNvPr>
        <xdr:cNvCxnSpPr/>
      </xdr:nvCxnSpPr>
      <xdr:spPr>
        <a:xfrm flipV="1">
          <a:off x="13703300" y="6658247"/>
          <a:ext cx="889000" cy="29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10704</xdr:rowOff>
    </xdr:from>
    <xdr:to>
      <xdr:col>67</xdr:col>
      <xdr:colOff>101600</xdr:colOff>
      <xdr:row>40</xdr:row>
      <xdr:rowOff>112304</xdr:rowOff>
    </xdr:to>
    <xdr:sp macro="" textlink="">
      <xdr:nvSpPr>
        <xdr:cNvPr id="443" name="楕円 442">
          <a:extLst>
            <a:ext uri="{FF2B5EF4-FFF2-40B4-BE49-F238E27FC236}">
              <a16:creationId xmlns:a16="http://schemas.microsoft.com/office/drawing/2014/main" id="{33039258-8865-4F43-88FD-A238B172F0B5}"/>
            </a:ext>
          </a:extLst>
        </xdr:cNvPr>
        <xdr:cNvSpPr/>
      </xdr:nvSpPr>
      <xdr:spPr>
        <a:xfrm>
          <a:off x="12763500" y="68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61504</xdr:rowOff>
    </xdr:from>
    <xdr:to>
      <xdr:col>71</xdr:col>
      <xdr:colOff>177800</xdr:colOff>
      <xdr:row>40</xdr:row>
      <xdr:rowOff>95794</xdr:rowOff>
    </xdr:to>
    <xdr:cxnSp macro="">
      <xdr:nvCxnSpPr>
        <xdr:cNvPr id="444" name="直線コネクタ 443">
          <a:extLst>
            <a:ext uri="{FF2B5EF4-FFF2-40B4-BE49-F238E27FC236}">
              <a16:creationId xmlns:a16="http://schemas.microsoft.com/office/drawing/2014/main" id="{7351CDFA-28FC-4EF3-BFBF-E550372847BC}"/>
            </a:ext>
          </a:extLst>
        </xdr:cNvPr>
        <xdr:cNvCxnSpPr/>
      </xdr:nvCxnSpPr>
      <xdr:spPr>
        <a:xfrm>
          <a:off x="12814300" y="691950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F1428B93-ACBD-4FDE-B463-068AB9746F0D}"/>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11633908-F0C6-49B3-BA0B-4EB30A6C8BB2}"/>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29B9994C-30EA-497E-978D-6BF11C2EA0DD}"/>
            </a:ext>
          </a:extLst>
        </xdr:cNvPr>
        <xdr:cNvSpPr txBox="1"/>
      </xdr:nvSpPr>
      <xdr:spPr>
        <a:xfrm>
          <a:off x="13500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2E92A6DC-C3A2-48A3-B7B9-E66DEF9145DB}"/>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50454</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304CD521-6B19-4EEA-B492-A9AEB5765307}"/>
            </a:ext>
          </a:extLst>
        </xdr:cNvPr>
        <xdr:cNvSpPr txBox="1"/>
      </xdr:nvSpPr>
      <xdr:spPr>
        <a:xfrm>
          <a:off x="15266044" y="639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39024</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5D15816D-76C5-42AC-8C4A-8E38BE18E4EB}"/>
            </a:ext>
          </a:extLst>
        </xdr:cNvPr>
        <xdr:cNvSpPr txBox="1"/>
      </xdr:nvSpPr>
      <xdr:spPr>
        <a:xfrm>
          <a:off x="14389744"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137721</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46095FE7-9F3D-4B49-A68D-DD3323E02888}"/>
            </a:ext>
          </a:extLst>
        </xdr:cNvPr>
        <xdr:cNvSpPr txBox="1"/>
      </xdr:nvSpPr>
      <xdr:spPr>
        <a:xfrm>
          <a:off x="135007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103431</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8018A1B7-3F18-4FA6-8893-BBB362654007}"/>
            </a:ext>
          </a:extLst>
        </xdr:cNvPr>
        <xdr:cNvSpPr txBox="1"/>
      </xdr:nvSpPr>
      <xdr:spPr>
        <a:xfrm>
          <a:off x="12611744"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70DFA4AD-0889-4B4D-A479-0493664FB0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F18022A5-8B49-44FF-8D8A-9065063BF3D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DF22FF24-BC25-4583-BAB9-D62093F2FF3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668BEE4D-4842-4F4B-9B39-7BD08A0A76D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85D19BD-7834-407D-8521-6F50F98324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D9AB33B5-0854-4D25-81FB-2E1AAA13B13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5DD9CDFC-852B-4DD3-A9A2-D33258DDBC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3DFB05E-401C-44A5-9F3F-09B616C3021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D62F7AFF-22DE-47A6-A322-F61411D009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54AB2EB-D15E-4AEA-B60B-2C74BD6624D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D26CD858-8561-4871-A15D-C0B85E5E8C4E}"/>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1F1AC1C5-DE04-4F72-A161-562006BD3BC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803C9982-7F83-419E-A785-37473DE0B20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575B27F6-B9CC-4FF9-A61C-3C132980B288}"/>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39838D69-F460-4BED-9AD6-3DDC1E07C44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CB7E3FDC-32ED-488E-BDDB-A6D7AD8F02FF}"/>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599EF608-9DDB-484E-9F72-B59EFDCDE97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97E17E12-2251-4C1E-A12B-1827E698078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6BE81DE6-2691-4DE6-A487-58F22BF0DBC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9F6917E9-8F3D-4282-8B78-C865ECC9194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E99F9B6B-BEA5-4F7A-8C9D-2A285A392BB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474" name="直線コネクタ 473">
          <a:extLst>
            <a:ext uri="{FF2B5EF4-FFF2-40B4-BE49-F238E27FC236}">
              <a16:creationId xmlns:a16="http://schemas.microsoft.com/office/drawing/2014/main" id="{0596C3D3-39F1-44F8-BCC7-B297970C2C92}"/>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475" name="【一般廃棄物処理施設】&#10;一人当たり有形固定資産（償却資産）額最小値テキスト">
          <a:extLst>
            <a:ext uri="{FF2B5EF4-FFF2-40B4-BE49-F238E27FC236}">
              <a16:creationId xmlns:a16="http://schemas.microsoft.com/office/drawing/2014/main" id="{294F5C77-44E7-4371-88E6-4E5C583D5EBA}"/>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476" name="直線コネクタ 475">
          <a:extLst>
            <a:ext uri="{FF2B5EF4-FFF2-40B4-BE49-F238E27FC236}">
              <a16:creationId xmlns:a16="http://schemas.microsoft.com/office/drawing/2014/main" id="{694566D9-324E-47D1-81F2-12F202DE3829}"/>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50F8F767-E124-4B81-9902-4079E08F8692}"/>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478" name="直線コネクタ 477">
          <a:extLst>
            <a:ext uri="{FF2B5EF4-FFF2-40B4-BE49-F238E27FC236}">
              <a16:creationId xmlns:a16="http://schemas.microsoft.com/office/drawing/2014/main" id="{6853B538-3537-490D-BB9B-7AF49464CAD0}"/>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F2D3024B-D587-4EFD-914E-1E08E55B8565}"/>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480" name="フローチャート: 判断 479">
          <a:extLst>
            <a:ext uri="{FF2B5EF4-FFF2-40B4-BE49-F238E27FC236}">
              <a16:creationId xmlns:a16="http://schemas.microsoft.com/office/drawing/2014/main" id="{71E1B1C1-B52A-4AC6-8772-F5D5CB133FED}"/>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481" name="フローチャート: 判断 480">
          <a:extLst>
            <a:ext uri="{FF2B5EF4-FFF2-40B4-BE49-F238E27FC236}">
              <a16:creationId xmlns:a16="http://schemas.microsoft.com/office/drawing/2014/main" id="{8C50C7B7-4C05-48F4-AA3F-492F71292E16}"/>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482" name="フローチャート: 判断 481">
          <a:extLst>
            <a:ext uri="{FF2B5EF4-FFF2-40B4-BE49-F238E27FC236}">
              <a16:creationId xmlns:a16="http://schemas.microsoft.com/office/drawing/2014/main" id="{E152A5CD-C367-4F5F-8B71-5F2BA65991BB}"/>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483" name="フローチャート: 判断 482">
          <a:extLst>
            <a:ext uri="{FF2B5EF4-FFF2-40B4-BE49-F238E27FC236}">
              <a16:creationId xmlns:a16="http://schemas.microsoft.com/office/drawing/2014/main" id="{14168CC8-A271-42DB-A647-7DF92992A78D}"/>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484" name="フローチャート: 判断 483">
          <a:extLst>
            <a:ext uri="{FF2B5EF4-FFF2-40B4-BE49-F238E27FC236}">
              <a16:creationId xmlns:a16="http://schemas.microsoft.com/office/drawing/2014/main" id="{2A3B0D94-3319-499B-BC80-9F23BA1866C1}"/>
            </a:ext>
          </a:extLst>
        </xdr:cNvPr>
        <xdr:cNvSpPr/>
      </xdr:nvSpPr>
      <xdr:spPr>
        <a:xfrm>
          <a:off x="18605500" y="669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FD50D6D-61AB-40DE-89A8-6933A878C4D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52D1097-466C-4862-A99E-F5CA593C075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DD3F0DF-7C5B-4B07-93BD-06C2D0FC4A7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147A50C1-AF43-49E1-9F9A-3477A9DD68D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0E90D6C-DA6B-43EB-9776-858D675747C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84511</xdr:rowOff>
    </xdr:from>
    <xdr:to>
      <xdr:col>116</xdr:col>
      <xdr:colOff>114300</xdr:colOff>
      <xdr:row>40</xdr:row>
      <xdr:rowOff>14661</xdr:rowOff>
    </xdr:to>
    <xdr:sp macro="" textlink="">
      <xdr:nvSpPr>
        <xdr:cNvPr id="490" name="楕円 489">
          <a:extLst>
            <a:ext uri="{FF2B5EF4-FFF2-40B4-BE49-F238E27FC236}">
              <a16:creationId xmlns:a16="http://schemas.microsoft.com/office/drawing/2014/main" id="{CA232F15-F241-4844-8506-81EA0DE822B3}"/>
            </a:ext>
          </a:extLst>
        </xdr:cNvPr>
        <xdr:cNvSpPr/>
      </xdr:nvSpPr>
      <xdr:spPr>
        <a:xfrm>
          <a:off x="22110700" y="677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62938</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1BDDF518-542A-41E7-AEC2-92DD1C74A22D}"/>
            </a:ext>
          </a:extLst>
        </xdr:cNvPr>
        <xdr:cNvSpPr txBox="1"/>
      </xdr:nvSpPr>
      <xdr:spPr>
        <a:xfrm>
          <a:off x="22199600" y="674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90464</xdr:rowOff>
    </xdr:from>
    <xdr:to>
      <xdr:col>112</xdr:col>
      <xdr:colOff>38100</xdr:colOff>
      <xdr:row>40</xdr:row>
      <xdr:rowOff>20614</xdr:rowOff>
    </xdr:to>
    <xdr:sp macro="" textlink="">
      <xdr:nvSpPr>
        <xdr:cNvPr id="492" name="楕円 491">
          <a:extLst>
            <a:ext uri="{FF2B5EF4-FFF2-40B4-BE49-F238E27FC236}">
              <a16:creationId xmlns:a16="http://schemas.microsoft.com/office/drawing/2014/main" id="{D99EB8FE-572F-4FCC-A15E-CB64350C673C}"/>
            </a:ext>
          </a:extLst>
        </xdr:cNvPr>
        <xdr:cNvSpPr/>
      </xdr:nvSpPr>
      <xdr:spPr>
        <a:xfrm>
          <a:off x="21272500" y="677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135311</xdr:rowOff>
    </xdr:from>
    <xdr:to>
      <xdr:col>116</xdr:col>
      <xdr:colOff>63500</xdr:colOff>
      <xdr:row>39</xdr:row>
      <xdr:rowOff>141264</xdr:rowOff>
    </xdr:to>
    <xdr:cxnSp macro="">
      <xdr:nvCxnSpPr>
        <xdr:cNvPr id="493" name="直線コネクタ 492">
          <a:extLst>
            <a:ext uri="{FF2B5EF4-FFF2-40B4-BE49-F238E27FC236}">
              <a16:creationId xmlns:a16="http://schemas.microsoft.com/office/drawing/2014/main" id="{AC40DF23-E5F3-483E-8395-62E39D050829}"/>
            </a:ext>
          </a:extLst>
        </xdr:cNvPr>
        <xdr:cNvCxnSpPr/>
      </xdr:nvCxnSpPr>
      <xdr:spPr>
        <a:xfrm flipV="1">
          <a:off x="21323300" y="6821861"/>
          <a:ext cx="838200" cy="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99009</xdr:rowOff>
    </xdr:from>
    <xdr:to>
      <xdr:col>107</xdr:col>
      <xdr:colOff>101600</xdr:colOff>
      <xdr:row>40</xdr:row>
      <xdr:rowOff>29159</xdr:rowOff>
    </xdr:to>
    <xdr:sp macro="" textlink="">
      <xdr:nvSpPr>
        <xdr:cNvPr id="494" name="楕円 493">
          <a:extLst>
            <a:ext uri="{FF2B5EF4-FFF2-40B4-BE49-F238E27FC236}">
              <a16:creationId xmlns:a16="http://schemas.microsoft.com/office/drawing/2014/main" id="{C431F2F3-FCD7-4569-BD7E-A129A8C5D5FE}"/>
            </a:ext>
          </a:extLst>
        </xdr:cNvPr>
        <xdr:cNvSpPr/>
      </xdr:nvSpPr>
      <xdr:spPr>
        <a:xfrm>
          <a:off x="20383500" y="6785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141264</xdr:rowOff>
    </xdr:from>
    <xdr:to>
      <xdr:col>111</xdr:col>
      <xdr:colOff>177800</xdr:colOff>
      <xdr:row>39</xdr:row>
      <xdr:rowOff>149809</xdr:rowOff>
    </xdr:to>
    <xdr:cxnSp macro="">
      <xdr:nvCxnSpPr>
        <xdr:cNvPr id="495" name="直線コネクタ 494">
          <a:extLst>
            <a:ext uri="{FF2B5EF4-FFF2-40B4-BE49-F238E27FC236}">
              <a16:creationId xmlns:a16="http://schemas.microsoft.com/office/drawing/2014/main" id="{DE13B5F5-70B2-4418-B93A-E9E681B657C5}"/>
            </a:ext>
          </a:extLst>
        </xdr:cNvPr>
        <xdr:cNvCxnSpPr/>
      </xdr:nvCxnSpPr>
      <xdr:spPr>
        <a:xfrm flipV="1">
          <a:off x="20434300" y="6827814"/>
          <a:ext cx="889000" cy="8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5836</xdr:rowOff>
    </xdr:from>
    <xdr:to>
      <xdr:col>102</xdr:col>
      <xdr:colOff>165100</xdr:colOff>
      <xdr:row>40</xdr:row>
      <xdr:rowOff>107436</xdr:rowOff>
    </xdr:to>
    <xdr:sp macro="" textlink="">
      <xdr:nvSpPr>
        <xdr:cNvPr id="496" name="楕円 495">
          <a:extLst>
            <a:ext uri="{FF2B5EF4-FFF2-40B4-BE49-F238E27FC236}">
              <a16:creationId xmlns:a16="http://schemas.microsoft.com/office/drawing/2014/main" id="{0963AE43-9556-426B-8727-E9955A85933A}"/>
            </a:ext>
          </a:extLst>
        </xdr:cNvPr>
        <xdr:cNvSpPr/>
      </xdr:nvSpPr>
      <xdr:spPr>
        <a:xfrm>
          <a:off x="19494500" y="686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149809</xdr:rowOff>
    </xdr:from>
    <xdr:to>
      <xdr:col>107</xdr:col>
      <xdr:colOff>50800</xdr:colOff>
      <xdr:row>40</xdr:row>
      <xdr:rowOff>56636</xdr:rowOff>
    </xdr:to>
    <xdr:cxnSp macro="">
      <xdr:nvCxnSpPr>
        <xdr:cNvPr id="497" name="直線コネクタ 496">
          <a:extLst>
            <a:ext uri="{FF2B5EF4-FFF2-40B4-BE49-F238E27FC236}">
              <a16:creationId xmlns:a16="http://schemas.microsoft.com/office/drawing/2014/main" id="{C062FBDE-C67F-4483-8A4D-8B6699BB4BEA}"/>
            </a:ext>
          </a:extLst>
        </xdr:cNvPr>
        <xdr:cNvCxnSpPr/>
      </xdr:nvCxnSpPr>
      <xdr:spPr>
        <a:xfrm flipV="1">
          <a:off x="19545300" y="6836359"/>
          <a:ext cx="889000" cy="7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12402</xdr:rowOff>
    </xdr:from>
    <xdr:to>
      <xdr:col>98</xdr:col>
      <xdr:colOff>38100</xdr:colOff>
      <xdr:row>40</xdr:row>
      <xdr:rowOff>114002</xdr:rowOff>
    </xdr:to>
    <xdr:sp macro="" textlink="">
      <xdr:nvSpPr>
        <xdr:cNvPr id="498" name="楕円 497">
          <a:extLst>
            <a:ext uri="{FF2B5EF4-FFF2-40B4-BE49-F238E27FC236}">
              <a16:creationId xmlns:a16="http://schemas.microsoft.com/office/drawing/2014/main" id="{F5377913-97A9-4A30-BEBF-75D1DDE5ADFE}"/>
            </a:ext>
          </a:extLst>
        </xdr:cNvPr>
        <xdr:cNvSpPr/>
      </xdr:nvSpPr>
      <xdr:spPr>
        <a:xfrm>
          <a:off x="18605500" y="687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56636</xdr:rowOff>
    </xdr:from>
    <xdr:to>
      <xdr:col>102</xdr:col>
      <xdr:colOff>114300</xdr:colOff>
      <xdr:row>40</xdr:row>
      <xdr:rowOff>63202</xdr:rowOff>
    </xdr:to>
    <xdr:cxnSp macro="">
      <xdr:nvCxnSpPr>
        <xdr:cNvPr id="499" name="直線コネクタ 498">
          <a:extLst>
            <a:ext uri="{FF2B5EF4-FFF2-40B4-BE49-F238E27FC236}">
              <a16:creationId xmlns:a16="http://schemas.microsoft.com/office/drawing/2014/main" id="{C4EB7963-F031-489D-8396-0C1C09CAE32E}"/>
            </a:ext>
          </a:extLst>
        </xdr:cNvPr>
        <xdr:cNvCxnSpPr/>
      </xdr:nvCxnSpPr>
      <xdr:spPr>
        <a:xfrm flipV="1">
          <a:off x="18656300" y="6914636"/>
          <a:ext cx="889000" cy="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389A1082-1953-482E-A892-55C9C0B4592F}"/>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CAF708EA-4CA0-429E-A03C-05F4285AF8C7}"/>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7AD98357-6781-4253-BDBE-27951C57C714}"/>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BD44D449-97EF-4A20-9C6F-B130819D086B}"/>
            </a:ext>
          </a:extLst>
        </xdr:cNvPr>
        <xdr:cNvSpPr txBox="1"/>
      </xdr:nvSpPr>
      <xdr:spPr>
        <a:xfrm>
          <a:off x="18389111" y="646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11741</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0E0732A0-C00C-4AE8-8C70-DFA7FCBA4172}"/>
            </a:ext>
          </a:extLst>
        </xdr:cNvPr>
        <xdr:cNvSpPr txBox="1"/>
      </xdr:nvSpPr>
      <xdr:spPr>
        <a:xfrm>
          <a:off x="21043411" y="686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20286</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4D4805CA-B298-4738-B8C5-A88AD2B7BBB3}"/>
            </a:ext>
          </a:extLst>
        </xdr:cNvPr>
        <xdr:cNvSpPr txBox="1"/>
      </xdr:nvSpPr>
      <xdr:spPr>
        <a:xfrm>
          <a:off x="20167111" y="6878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98563</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D064F390-925B-48A3-AF63-DCB8DE9FFB34}"/>
            </a:ext>
          </a:extLst>
        </xdr:cNvPr>
        <xdr:cNvSpPr txBox="1"/>
      </xdr:nvSpPr>
      <xdr:spPr>
        <a:xfrm>
          <a:off x="19278111" y="695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105129</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4029442E-E49B-47A7-A4BF-6192037C80F0}"/>
            </a:ext>
          </a:extLst>
        </xdr:cNvPr>
        <xdr:cNvSpPr txBox="1"/>
      </xdr:nvSpPr>
      <xdr:spPr>
        <a:xfrm>
          <a:off x="18389111" y="696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C90B60E5-FBFC-4D0F-9041-BF6E403A0C1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88C2B3A9-4C88-48BB-BDAE-EA5CB994FF1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5D458A50-F0A1-49E4-9F2E-C79E923C1BC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2AC33C05-FC53-42D2-989B-0C20A2F594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E281D2D9-9998-465E-8966-498123B002B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62160FB2-2259-4F13-9F42-DFE8AEA2C2A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AF740BF8-F051-45DC-911B-30A8C50F2AA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76042F7-11C4-4B6F-8187-123CE0F457E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45A881CA-2475-4E80-AA26-CE023CBC259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4680AAAA-F5A0-4882-8851-1D3FF7479FE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949C811C-9D1A-4789-97C2-AD99CECE5AD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BB8B449-C6EB-48F0-99EF-0560F1618E5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9E5D06A3-0748-4574-8B0E-02E449DCBB7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3A8A23C6-727C-42AB-99CA-014B1F6729E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48E493B4-B64B-4E32-8BBE-1F3E6944751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7EC6F3C6-6262-48B3-9D12-24700DB0C58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52946FD1-087E-4296-B617-E0EACA57DF6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D5AE667B-B712-4BE9-BEA0-0F3E6104B21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8CE4F65B-82AF-48B3-9995-59E8DD3C8A1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DC3E891E-1712-4719-B27E-AC13CEFA977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4D44BA47-5FA5-4B17-9B30-F78D91EBA62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C2D70A65-00C4-413A-BF87-8BB7524A2FF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52DD7DBF-2B17-4AAA-90FD-1EF42C9F13D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740D6766-59AA-4AC2-93FA-B8C97FFBF32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EFCCB63B-2759-4858-BCFD-BE3495D959DE}"/>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DA0B562A-A083-4133-A7B5-FFEF627471A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3CEB8321-1F82-4E7A-95F9-153E45D45B3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DDBC6263-136B-4830-BC2D-74B26527B5B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536" name="直線コネクタ 535">
          <a:extLst>
            <a:ext uri="{FF2B5EF4-FFF2-40B4-BE49-F238E27FC236}">
              <a16:creationId xmlns:a16="http://schemas.microsoft.com/office/drawing/2014/main" id="{4683F90D-60AD-4E3F-B206-1FE856C0E48C}"/>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100982</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387FAE1-1C96-40F5-956D-6F66B90C31B5}"/>
            </a:ext>
          </a:extLst>
        </xdr:cNvPr>
        <xdr:cNvSpPr txBox="1"/>
      </xdr:nvSpPr>
      <xdr:spPr>
        <a:xfrm>
          <a:off x="16357600" y="10045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538" name="フローチャート: 判断 537">
          <a:extLst>
            <a:ext uri="{FF2B5EF4-FFF2-40B4-BE49-F238E27FC236}">
              <a16:creationId xmlns:a16="http://schemas.microsoft.com/office/drawing/2014/main" id="{24978D4E-AFB9-4A3B-A4A7-AC74A717A349}"/>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539" name="フローチャート: 判断 538">
          <a:extLst>
            <a:ext uri="{FF2B5EF4-FFF2-40B4-BE49-F238E27FC236}">
              <a16:creationId xmlns:a16="http://schemas.microsoft.com/office/drawing/2014/main" id="{32B92EFA-722C-4899-B594-C1BD2E27E072}"/>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540" name="フローチャート: 判断 539">
          <a:extLst>
            <a:ext uri="{FF2B5EF4-FFF2-40B4-BE49-F238E27FC236}">
              <a16:creationId xmlns:a16="http://schemas.microsoft.com/office/drawing/2014/main" id="{8340C815-4565-4093-BC32-B434FB27EFC2}"/>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541" name="フローチャート: 判断 540">
          <a:extLst>
            <a:ext uri="{FF2B5EF4-FFF2-40B4-BE49-F238E27FC236}">
              <a16:creationId xmlns:a16="http://schemas.microsoft.com/office/drawing/2014/main" id="{B1800DF0-44C4-4835-9FD3-57B1F216FA95}"/>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542" name="フローチャート: 判断 541">
          <a:extLst>
            <a:ext uri="{FF2B5EF4-FFF2-40B4-BE49-F238E27FC236}">
              <a16:creationId xmlns:a16="http://schemas.microsoft.com/office/drawing/2014/main" id="{272813AE-DFD7-4199-BAF7-BA3197275F01}"/>
            </a:ext>
          </a:extLst>
        </xdr:cNvPr>
        <xdr:cNvSpPr/>
      </xdr:nvSpPr>
      <xdr:spPr>
        <a:xfrm>
          <a:off x="127635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A8A28F4-8AC1-41AC-A382-146E6E74266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49F606A2-AA81-4013-BB0C-DE4AEEA77A6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2AE9D96-8C61-4E8E-B94B-CBE3F5AA51E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78E0AB1-B575-4716-9EE1-55A55EAA45B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0FCC397-839A-4ADC-9B52-630E527FD68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33020</xdr:rowOff>
    </xdr:from>
    <xdr:to>
      <xdr:col>85</xdr:col>
      <xdr:colOff>177800</xdr:colOff>
      <xdr:row>57</xdr:row>
      <xdr:rowOff>134620</xdr:rowOff>
    </xdr:to>
    <xdr:sp macro="" textlink="">
      <xdr:nvSpPr>
        <xdr:cNvPr id="548" name="楕円 547">
          <a:extLst>
            <a:ext uri="{FF2B5EF4-FFF2-40B4-BE49-F238E27FC236}">
              <a16:creationId xmlns:a16="http://schemas.microsoft.com/office/drawing/2014/main" id="{92F7D781-87D0-4E6F-ADF6-4F8DE1F5A145}"/>
            </a:ext>
          </a:extLst>
        </xdr:cNvPr>
        <xdr:cNvSpPr/>
      </xdr:nvSpPr>
      <xdr:spPr>
        <a:xfrm>
          <a:off x="16268700" y="980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55897</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28F016B8-E902-481D-BF5A-FCB2D6529CDA}"/>
            </a:ext>
          </a:extLst>
        </xdr:cNvPr>
        <xdr:cNvSpPr txBox="1"/>
      </xdr:nvSpPr>
      <xdr:spPr>
        <a:xfrm>
          <a:off x="16357600"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xdr:rowOff>
    </xdr:from>
    <xdr:to>
      <xdr:col>81</xdr:col>
      <xdr:colOff>101600</xdr:colOff>
      <xdr:row>57</xdr:row>
      <xdr:rowOff>102235</xdr:rowOff>
    </xdr:to>
    <xdr:sp macro="" textlink="">
      <xdr:nvSpPr>
        <xdr:cNvPr id="550" name="楕円 549">
          <a:extLst>
            <a:ext uri="{FF2B5EF4-FFF2-40B4-BE49-F238E27FC236}">
              <a16:creationId xmlns:a16="http://schemas.microsoft.com/office/drawing/2014/main" id="{471C31B6-50D4-4BF3-B438-40E6B2E5D998}"/>
            </a:ext>
          </a:extLst>
        </xdr:cNvPr>
        <xdr:cNvSpPr/>
      </xdr:nvSpPr>
      <xdr:spPr>
        <a:xfrm>
          <a:off x="15430500" y="977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51435</xdr:rowOff>
    </xdr:from>
    <xdr:to>
      <xdr:col>85</xdr:col>
      <xdr:colOff>127000</xdr:colOff>
      <xdr:row>57</xdr:row>
      <xdr:rowOff>83820</xdr:rowOff>
    </xdr:to>
    <xdr:cxnSp macro="">
      <xdr:nvCxnSpPr>
        <xdr:cNvPr id="551" name="直線コネクタ 550">
          <a:extLst>
            <a:ext uri="{FF2B5EF4-FFF2-40B4-BE49-F238E27FC236}">
              <a16:creationId xmlns:a16="http://schemas.microsoft.com/office/drawing/2014/main" id="{D896DDC0-69D4-485F-A4BC-33E43D2BFC87}"/>
            </a:ext>
          </a:extLst>
        </xdr:cNvPr>
        <xdr:cNvCxnSpPr/>
      </xdr:nvCxnSpPr>
      <xdr:spPr>
        <a:xfrm>
          <a:off x="15481300" y="98240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135890</xdr:rowOff>
    </xdr:from>
    <xdr:to>
      <xdr:col>76</xdr:col>
      <xdr:colOff>165100</xdr:colOff>
      <xdr:row>57</xdr:row>
      <xdr:rowOff>66040</xdr:rowOff>
    </xdr:to>
    <xdr:sp macro="" textlink="">
      <xdr:nvSpPr>
        <xdr:cNvPr id="552" name="楕円 551">
          <a:extLst>
            <a:ext uri="{FF2B5EF4-FFF2-40B4-BE49-F238E27FC236}">
              <a16:creationId xmlns:a16="http://schemas.microsoft.com/office/drawing/2014/main" id="{3269E757-2756-4789-B722-C63A8256FAEE}"/>
            </a:ext>
          </a:extLst>
        </xdr:cNvPr>
        <xdr:cNvSpPr/>
      </xdr:nvSpPr>
      <xdr:spPr>
        <a:xfrm>
          <a:off x="14541500" y="9737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15240</xdr:rowOff>
    </xdr:from>
    <xdr:to>
      <xdr:col>81</xdr:col>
      <xdr:colOff>50800</xdr:colOff>
      <xdr:row>57</xdr:row>
      <xdr:rowOff>51435</xdr:rowOff>
    </xdr:to>
    <xdr:cxnSp macro="">
      <xdr:nvCxnSpPr>
        <xdr:cNvPr id="553" name="直線コネクタ 552">
          <a:extLst>
            <a:ext uri="{FF2B5EF4-FFF2-40B4-BE49-F238E27FC236}">
              <a16:creationId xmlns:a16="http://schemas.microsoft.com/office/drawing/2014/main" id="{A791B367-1B55-4C25-BB43-509A42B48ABA}"/>
            </a:ext>
          </a:extLst>
        </xdr:cNvPr>
        <xdr:cNvCxnSpPr/>
      </xdr:nvCxnSpPr>
      <xdr:spPr>
        <a:xfrm>
          <a:off x="14592300" y="978789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78740</xdr:rowOff>
    </xdr:from>
    <xdr:to>
      <xdr:col>72</xdr:col>
      <xdr:colOff>38100</xdr:colOff>
      <xdr:row>57</xdr:row>
      <xdr:rowOff>8890</xdr:rowOff>
    </xdr:to>
    <xdr:sp macro="" textlink="">
      <xdr:nvSpPr>
        <xdr:cNvPr id="554" name="楕円 553">
          <a:extLst>
            <a:ext uri="{FF2B5EF4-FFF2-40B4-BE49-F238E27FC236}">
              <a16:creationId xmlns:a16="http://schemas.microsoft.com/office/drawing/2014/main" id="{55EC48F6-BB60-4837-8355-A1CFCC62827E}"/>
            </a:ext>
          </a:extLst>
        </xdr:cNvPr>
        <xdr:cNvSpPr/>
      </xdr:nvSpPr>
      <xdr:spPr>
        <a:xfrm>
          <a:off x="13652500" y="967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129540</xdr:rowOff>
    </xdr:from>
    <xdr:to>
      <xdr:col>76</xdr:col>
      <xdr:colOff>114300</xdr:colOff>
      <xdr:row>57</xdr:row>
      <xdr:rowOff>15240</xdr:rowOff>
    </xdr:to>
    <xdr:cxnSp macro="">
      <xdr:nvCxnSpPr>
        <xdr:cNvPr id="555" name="直線コネクタ 554">
          <a:extLst>
            <a:ext uri="{FF2B5EF4-FFF2-40B4-BE49-F238E27FC236}">
              <a16:creationId xmlns:a16="http://schemas.microsoft.com/office/drawing/2014/main" id="{3B182A3E-21A1-45D8-9F7E-476CF8772EFD}"/>
            </a:ext>
          </a:extLst>
        </xdr:cNvPr>
        <xdr:cNvCxnSpPr/>
      </xdr:nvCxnSpPr>
      <xdr:spPr>
        <a:xfrm>
          <a:off x="13703300" y="97307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61595</xdr:rowOff>
    </xdr:from>
    <xdr:to>
      <xdr:col>67</xdr:col>
      <xdr:colOff>101600</xdr:colOff>
      <xdr:row>56</xdr:row>
      <xdr:rowOff>163195</xdr:rowOff>
    </xdr:to>
    <xdr:sp macro="" textlink="">
      <xdr:nvSpPr>
        <xdr:cNvPr id="556" name="楕円 555">
          <a:extLst>
            <a:ext uri="{FF2B5EF4-FFF2-40B4-BE49-F238E27FC236}">
              <a16:creationId xmlns:a16="http://schemas.microsoft.com/office/drawing/2014/main" id="{27A587E4-0F81-4708-B9B1-AE31DA25BA85}"/>
            </a:ext>
          </a:extLst>
        </xdr:cNvPr>
        <xdr:cNvSpPr/>
      </xdr:nvSpPr>
      <xdr:spPr>
        <a:xfrm>
          <a:off x="12763500" y="9662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112395</xdr:rowOff>
    </xdr:from>
    <xdr:to>
      <xdr:col>71</xdr:col>
      <xdr:colOff>177800</xdr:colOff>
      <xdr:row>56</xdr:row>
      <xdr:rowOff>129540</xdr:rowOff>
    </xdr:to>
    <xdr:cxnSp macro="">
      <xdr:nvCxnSpPr>
        <xdr:cNvPr id="557" name="直線コネクタ 556">
          <a:extLst>
            <a:ext uri="{FF2B5EF4-FFF2-40B4-BE49-F238E27FC236}">
              <a16:creationId xmlns:a16="http://schemas.microsoft.com/office/drawing/2014/main" id="{A1A42C82-6610-4B55-A8C5-BBD40F5FEBE6}"/>
            </a:ext>
          </a:extLst>
        </xdr:cNvPr>
        <xdr:cNvCxnSpPr/>
      </xdr:nvCxnSpPr>
      <xdr:spPr>
        <a:xfrm>
          <a:off x="12814300" y="971359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1922</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0EB5FAF2-1094-4D3F-9F42-154D59C498D1}"/>
            </a:ext>
          </a:extLst>
        </xdr:cNvPr>
        <xdr:cNvSpPr txBox="1"/>
      </xdr:nvSpPr>
      <xdr:spPr>
        <a:xfrm>
          <a:off x="15266044" y="1011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139082</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B98F4EB4-6C01-4A42-AE19-5E0447BDB45B}"/>
            </a:ext>
          </a:extLst>
        </xdr:cNvPr>
        <xdr:cNvSpPr txBox="1"/>
      </xdr:nvSpPr>
      <xdr:spPr>
        <a:xfrm>
          <a:off x="1438974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102887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B988E8E9-3718-4E6F-B6E3-797212623BF6}"/>
            </a:ext>
          </a:extLst>
        </xdr:cNvPr>
        <xdr:cNvSpPr txBox="1"/>
      </xdr:nvSpPr>
      <xdr:spPr>
        <a:xfrm>
          <a:off x="13500744" y="1004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8BEDF479-258D-45F6-93E5-1F39BB2A2304}"/>
            </a:ext>
          </a:extLst>
        </xdr:cNvPr>
        <xdr:cNvSpPr txBox="1"/>
      </xdr:nvSpPr>
      <xdr:spPr>
        <a:xfrm>
          <a:off x="126117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118762</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13C47B5F-3638-4FCC-99AC-54FBCB2204AB}"/>
            </a:ext>
          </a:extLst>
        </xdr:cNvPr>
        <xdr:cNvSpPr txBox="1"/>
      </xdr:nvSpPr>
      <xdr:spPr>
        <a:xfrm>
          <a:off x="15266044" y="954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82567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C6F7F766-34B1-40FE-9085-ECED662F4564}"/>
            </a:ext>
          </a:extLst>
        </xdr:cNvPr>
        <xdr:cNvSpPr txBox="1"/>
      </xdr:nvSpPr>
      <xdr:spPr>
        <a:xfrm>
          <a:off x="14389744" y="951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25417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BCB67730-AE64-4525-B854-D5284D6EC711}"/>
            </a:ext>
          </a:extLst>
        </xdr:cNvPr>
        <xdr:cNvSpPr txBox="1"/>
      </xdr:nvSpPr>
      <xdr:spPr>
        <a:xfrm>
          <a:off x="13500744" y="945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8272</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4ACE8D0C-516E-46F3-832B-3CB668F666AB}"/>
            </a:ext>
          </a:extLst>
        </xdr:cNvPr>
        <xdr:cNvSpPr txBox="1"/>
      </xdr:nvSpPr>
      <xdr:spPr>
        <a:xfrm>
          <a:off x="126117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E94032FC-5AB3-4F28-A051-F9939196819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6AFC4295-5BEA-4990-B5C6-42E5742418F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947C043F-4BB4-4E57-AAD1-3143D1D5C07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C7A3464-EC9D-4628-B101-A6B91C38305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E97D53F0-3FDA-45B5-88F9-B4EBA74280D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9BEC8AA-EDD0-46D9-B344-B7A0B3EFA84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7D699552-9D52-4865-8207-083A0AA7ED0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E374BDB8-27DC-4564-850A-471EAA41AF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153A11AE-092D-4902-B73E-45256641091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7C1A289-3B62-47A6-A2D8-E62E5324FC3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6" name="直線コネクタ 575">
          <a:extLst>
            <a:ext uri="{FF2B5EF4-FFF2-40B4-BE49-F238E27FC236}">
              <a16:creationId xmlns:a16="http://schemas.microsoft.com/office/drawing/2014/main" id="{D77A66E7-8B82-4B5D-8545-71B170248DE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7" name="テキスト ボックス 576">
          <a:extLst>
            <a:ext uri="{FF2B5EF4-FFF2-40B4-BE49-F238E27FC236}">
              <a16:creationId xmlns:a16="http://schemas.microsoft.com/office/drawing/2014/main" id="{4413D2CA-F902-4D11-95C0-9AE72BEFB2D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8" name="直線コネクタ 577">
          <a:extLst>
            <a:ext uri="{FF2B5EF4-FFF2-40B4-BE49-F238E27FC236}">
              <a16:creationId xmlns:a16="http://schemas.microsoft.com/office/drawing/2014/main" id="{B7C7E36B-363D-4B6E-8D0A-ACCFD9298EEE}"/>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79" name="テキスト ボックス 578">
          <a:extLst>
            <a:ext uri="{FF2B5EF4-FFF2-40B4-BE49-F238E27FC236}">
              <a16:creationId xmlns:a16="http://schemas.microsoft.com/office/drawing/2014/main" id="{D7899037-CF06-40FB-AEDA-38A9C75A520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0" name="直線コネクタ 579">
          <a:extLst>
            <a:ext uri="{FF2B5EF4-FFF2-40B4-BE49-F238E27FC236}">
              <a16:creationId xmlns:a16="http://schemas.microsoft.com/office/drawing/2014/main" id="{CCEE04E9-AF1F-446A-8C9D-D3441DB4005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1" name="テキスト ボックス 580">
          <a:extLst>
            <a:ext uri="{FF2B5EF4-FFF2-40B4-BE49-F238E27FC236}">
              <a16:creationId xmlns:a16="http://schemas.microsoft.com/office/drawing/2014/main" id="{D4A4305D-3D54-457D-84B8-8EEFF295239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2" name="直線コネクタ 581">
          <a:extLst>
            <a:ext uri="{FF2B5EF4-FFF2-40B4-BE49-F238E27FC236}">
              <a16:creationId xmlns:a16="http://schemas.microsoft.com/office/drawing/2014/main" id="{898DEBE1-F339-4C77-8F04-3831C3AB590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3" name="テキスト ボックス 582">
          <a:extLst>
            <a:ext uri="{FF2B5EF4-FFF2-40B4-BE49-F238E27FC236}">
              <a16:creationId xmlns:a16="http://schemas.microsoft.com/office/drawing/2014/main" id="{FCAC1D25-EF31-487C-8DCB-4E2475159A4C}"/>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5E9315A5-1CBB-496D-92F7-BC79E5621E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B5D25360-27E1-4B2A-9D7A-A9AA7132D1A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保健センター・保健所】&#10;一人当たり面積グラフ枠">
          <a:extLst>
            <a:ext uri="{FF2B5EF4-FFF2-40B4-BE49-F238E27FC236}">
              <a16:creationId xmlns:a16="http://schemas.microsoft.com/office/drawing/2014/main" id="{B8721DC2-8E1C-4DCE-8D2B-BB0884838B8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587" name="直線コネクタ 586">
          <a:extLst>
            <a:ext uri="{FF2B5EF4-FFF2-40B4-BE49-F238E27FC236}">
              <a16:creationId xmlns:a16="http://schemas.microsoft.com/office/drawing/2014/main" id="{33670994-23AA-4691-A168-46296649A303}"/>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88" name="【保健センター・保健所】&#10;一人当たり面積最小値テキスト">
          <a:extLst>
            <a:ext uri="{FF2B5EF4-FFF2-40B4-BE49-F238E27FC236}">
              <a16:creationId xmlns:a16="http://schemas.microsoft.com/office/drawing/2014/main" id="{0D3102E9-7650-4C46-8CE2-1006B666B0A2}"/>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89" name="直線コネクタ 588">
          <a:extLst>
            <a:ext uri="{FF2B5EF4-FFF2-40B4-BE49-F238E27FC236}">
              <a16:creationId xmlns:a16="http://schemas.microsoft.com/office/drawing/2014/main" id="{19D463D4-CF9E-47C9-9998-1E4437C8992A}"/>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590" name="【保健センター・保健所】&#10;一人当たり面積最大値テキスト">
          <a:extLst>
            <a:ext uri="{FF2B5EF4-FFF2-40B4-BE49-F238E27FC236}">
              <a16:creationId xmlns:a16="http://schemas.microsoft.com/office/drawing/2014/main" id="{06CE32FC-B9F0-42CF-A41B-1D4AC3808E79}"/>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591" name="直線コネクタ 590">
          <a:extLst>
            <a:ext uri="{FF2B5EF4-FFF2-40B4-BE49-F238E27FC236}">
              <a16:creationId xmlns:a16="http://schemas.microsoft.com/office/drawing/2014/main" id="{0F686072-9F72-4B11-AF74-085072D08376}"/>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592" name="【保健センター・保健所】&#10;一人当たり面積平均値テキスト">
          <a:extLst>
            <a:ext uri="{FF2B5EF4-FFF2-40B4-BE49-F238E27FC236}">
              <a16:creationId xmlns:a16="http://schemas.microsoft.com/office/drawing/2014/main" id="{14C13625-2D46-4CAD-8B1B-FEC1DD3B15EE}"/>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593" name="フローチャート: 判断 592">
          <a:extLst>
            <a:ext uri="{FF2B5EF4-FFF2-40B4-BE49-F238E27FC236}">
              <a16:creationId xmlns:a16="http://schemas.microsoft.com/office/drawing/2014/main" id="{FFABDB71-5C21-44C8-BCD1-D73B2A2E33F5}"/>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4" name="フローチャート: 判断 593">
          <a:extLst>
            <a:ext uri="{FF2B5EF4-FFF2-40B4-BE49-F238E27FC236}">
              <a16:creationId xmlns:a16="http://schemas.microsoft.com/office/drawing/2014/main" id="{F8E96D4D-5A07-4D54-A3E5-DD6A29D50790}"/>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595" name="フローチャート: 判断 594">
          <a:extLst>
            <a:ext uri="{FF2B5EF4-FFF2-40B4-BE49-F238E27FC236}">
              <a16:creationId xmlns:a16="http://schemas.microsoft.com/office/drawing/2014/main" id="{05B8FBD9-62D5-4EF3-9263-D1A80D320D55}"/>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596" name="フローチャート: 判断 595">
          <a:extLst>
            <a:ext uri="{FF2B5EF4-FFF2-40B4-BE49-F238E27FC236}">
              <a16:creationId xmlns:a16="http://schemas.microsoft.com/office/drawing/2014/main" id="{BB4201C5-2E63-4573-B9A8-E500F704A617}"/>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597" name="フローチャート: 判断 596">
          <a:extLst>
            <a:ext uri="{FF2B5EF4-FFF2-40B4-BE49-F238E27FC236}">
              <a16:creationId xmlns:a16="http://schemas.microsoft.com/office/drawing/2014/main" id="{E5795B4B-9BF3-4CA0-9464-3F1B0F982B7F}"/>
            </a:ext>
          </a:extLst>
        </xdr:cNvPr>
        <xdr:cNvSpPr/>
      </xdr:nvSpPr>
      <xdr:spPr>
        <a:xfrm>
          <a:off x="1860550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B2921877-0CA9-4520-961C-E559FE678C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1ED565EE-9484-426D-BD93-AC11D7511EB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2E178B6-19B3-44E6-A50E-F74A642FD69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5F652AE-E6D6-4F92-A833-4BADF408CD3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1AB8C60-9AE2-4A1B-B695-A088176A2A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03" name="楕円 602">
          <a:extLst>
            <a:ext uri="{FF2B5EF4-FFF2-40B4-BE49-F238E27FC236}">
              <a16:creationId xmlns:a16="http://schemas.microsoft.com/office/drawing/2014/main" id="{27447231-84B1-432A-8B05-20B0A5DEC9AE}"/>
            </a:ext>
          </a:extLst>
        </xdr:cNvPr>
        <xdr:cNvSpPr/>
      </xdr:nvSpPr>
      <xdr:spPr>
        <a:xfrm>
          <a:off x="221107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138447</xdr:rowOff>
    </xdr:from>
    <xdr:ext cx="469744" cy="259045"/>
    <xdr:sp macro="" textlink="">
      <xdr:nvSpPr>
        <xdr:cNvPr id="604" name="【保健センター・保健所】&#10;一人当たり面積該当値テキスト">
          <a:extLst>
            <a:ext uri="{FF2B5EF4-FFF2-40B4-BE49-F238E27FC236}">
              <a16:creationId xmlns:a16="http://schemas.microsoft.com/office/drawing/2014/main" id="{DE69A0E7-310E-419E-B136-9546A7490289}"/>
            </a:ext>
          </a:extLst>
        </xdr:cNvPr>
        <xdr:cNvSpPr txBox="1"/>
      </xdr:nvSpPr>
      <xdr:spPr>
        <a:xfrm>
          <a:off x="22199600" y="1076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52070</xdr:rowOff>
    </xdr:from>
    <xdr:to>
      <xdr:col>112</xdr:col>
      <xdr:colOff>38100</xdr:colOff>
      <xdr:row>63</xdr:row>
      <xdr:rowOff>153670</xdr:rowOff>
    </xdr:to>
    <xdr:sp macro="" textlink="">
      <xdr:nvSpPr>
        <xdr:cNvPr id="605" name="楕円 604">
          <a:extLst>
            <a:ext uri="{FF2B5EF4-FFF2-40B4-BE49-F238E27FC236}">
              <a16:creationId xmlns:a16="http://schemas.microsoft.com/office/drawing/2014/main" id="{BB3C7B55-33A3-4CF3-8AA0-E7D2B5EB21B4}"/>
            </a:ext>
          </a:extLst>
        </xdr:cNvPr>
        <xdr:cNvSpPr/>
      </xdr:nvSpPr>
      <xdr:spPr>
        <a:xfrm>
          <a:off x="21272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102870</xdr:rowOff>
    </xdr:from>
    <xdr:to>
      <xdr:col>116</xdr:col>
      <xdr:colOff>63500</xdr:colOff>
      <xdr:row>63</xdr:row>
      <xdr:rowOff>102870</xdr:rowOff>
    </xdr:to>
    <xdr:cxnSp macro="">
      <xdr:nvCxnSpPr>
        <xdr:cNvPr id="606" name="直線コネクタ 605">
          <a:extLst>
            <a:ext uri="{FF2B5EF4-FFF2-40B4-BE49-F238E27FC236}">
              <a16:creationId xmlns:a16="http://schemas.microsoft.com/office/drawing/2014/main" id="{7DC3AC6B-FDE8-4DFD-B709-543A98B88B3B}"/>
            </a:ext>
          </a:extLst>
        </xdr:cNvPr>
        <xdr:cNvCxnSpPr/>
      </xdr:nvCxnSpPr>
      <xdr:spPr>
        <a:xfrm>
          <a:off x="21323300" y="109042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56642</xdr:rowOff>
    </xdr:from>
    <xdr:to>
      <xdr:col>107</xdr:col>
      <xdr:colOff>101600</xdr:colOff>
      <xdr:row>63</xdr:row>
      <xdr:rowOff>158242</xdr:rowOff>
    </xdr:to>
    <xdr:sp macro="" textlink="">
      <xdr:nvSpPr>
        <xdr:cNvPr id="607" name="楕円 606">
          <a:extLst>
            <a:ext uri="{FF2B5EF4-FFF2-40B4-BE49-F238E27FC236}">
              <a16:creationId xmlns:a16="http://schemas.microsoft.com/office/drawing/2014/main" id="{90558A7E-D0FA-4E18-B10F-69641B031DE4}"/>
            </a:ext>
          </a:extLst>
        </xdr:cNvPr>
        <xdr:cNvSpPr/>
      </xdr:nvSpPr>
      <xdr:spPr>
        <a:xfrm>
          <a:off x="20383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102870</xdr:rowOff>
    </xdr:from>
    <xdr:to>
      <xdr:col>111</xdr:col>
      <xdr:colOff>177800</xdr:colOff>
      <xdr:row>63</xdr:row>
      <xdr:rowOff>107442</xdr:rowOff>
    </xdr:to>
    <xdr:cxnSp macro="">
      <xdr:nvCxnSpPr>
        <xdr:cNvPr id="608" name="直線コネクタ 607">
          <a:extLst>
            <a:ext uri="{FF2B5EF4-FFF2-40B4-BE49-F238E27FC236}">
              <a16:creationId xmlns:a16="http://schemas.microsoft.com/office/drawing/2014/main" id="{3B7107BB-CA3E-4175-80C9-417B933B4257}"/>
            </a:ext>
          </a:extLst>
        </xdr:cNvPr>
        <xdr:cNvCxnSpPr/>
      </xdr:nvCxnSpPr>
      <xdr:spPr>
        <a:xfrm flipV="1">
          <a:off x="20434300" y="109042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56642</xdr:rowOff>
    </xdr:from>
    <xdr:to>
      <xdr:col>102</xdr:col>
      <xdr:colOff>165100</xdr:colOff>
      <xdr:row>63</xdr:row>
      <xdr:rowOff>158242</xdr:rowOff>
    </xdr:to>
    <xdr:sp macro="" textlink="">
      <xdr:nvSpPr>
        <xdr:cNvPr id="609" name="楕円 608">
          <a:extLst>
            <a:ext uri="{FF2B5EF4-FFF2-40B4-BE49-F238E27FC236}">
              <a16:creationId xmlns:a16="http://schemas.microsoft.com/office/drawing/2014/main" id="{D20C2089-79F8-429B-8146-011C85E32975}"/>
            </a:ext>
          </a:extLst>
        </xdr:cNvPr>
        <xdr:cNvSpPr/>
      </xdr:nvSpPr>
      <xdr:spPr>
        <a:xfrm>
          <a:off x="19494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107442</xdr:rowOff>
    </xdr:from>
    <xdr:to>
      <xdr:col>107</xdr:col>
      <xdr:colOff>50800</xdr:colOff>
      <xdr:row>63</xdr:row>
      <xdr:rowOff>107442</xdr:rowOff>
    </xdr:to>
    <xdr:cxnSp macro="">
      <xdr:nvCxnSpPr>
        <xdr:cNvPr id="610" name="直線コネクタ 609">
          <a:extLst>
            <a:ext uri="{FF2B5EF4-FFF2-40B4-BE49-F238E27FC236}">
              <a16:creationId xmlns:a16="http://schemas.microsoft.com/office/drawing/2014/main" id="{78C37544-03FA-4DC8-AC24-535F003A9CC0}"/>
            </a:ext>
          </a:extLst>
        </xdr:cNvPr>
        <xdr:cNvCxnSpPr/>
      </xdr:nvCxnSpPr>
      <xdr:spPr>
        <a:xfrm>
          <a:off x="19545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56642</xdr:rowOff>
    </xdr:from>
    <xdr:to>
      <xdr:col>98</xdr:col>
      <xdr:colOff>38100</xdr:colOff>
      <xdr:row>63</xdr:row>
      <xdr:rowOff>158242</xdr:rowOff>
    </xdr:to>
    <xdr:sp macro="" textlink="">
      <xdr:nvSpPr>
        <xdr:cNvPr id="611" name="楕円 610">
          <a:extLst>
            <a:ext uri="{FF2B5EF4-FFF2-40B4-BE49-F238E27FC236}">
              <a16:creationId xmlns:a16="http://schemas.microsoft.com/office/drawing/2014/main" id="{EDA63A58-598C-467E-8680-09EE6800A0CB}"/>
            </a:ext>
          </a:extLst>
        </xdr:cNvPr>
        <xdr:cNvSpPr/>
      </xdr:nvSpPr>
      <xdr:spPr>
        <a:xfrm>
          <a:off x="18605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107442</xdr:rowOff>
    </xdr:from>
    <xdr:to>
      <xdr:col>102</xdr:col>
      <xdr:colOff>114300</xdr:colOff>
      <xdr:row>63</xdr:row>
      <xdr:rowOff>107442</xdr:rowOff>
    </xdr:to>
    <xdr:cxnSp macro="">
      <xdr:nvCxnSpPr>
        <xdr:cNvPr id="612" name="直線コネクタ 611">
          <a:extLst>
            <a:ext uri="{FF2B5EF4-FFF2-40B4-BE49-F238E27FC236}">
              <a16:creationId xmlns:a16="http://schemas.microsoft.com/office/drawing/2014/main" id="{9CB62953-B4A6-435A-899A-0E4E8E4806F7}"/>
            </a:ext>
          </a:extLst>
        </xdr:cNvPr>
        <xdr:cNvCxnSpPr/>
      </xdr:nvCxnSpPr>
      <xdr:spPr>
        <a:xfrm>
          <a:off x="18656300" y="109087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3" name="n_1aveValue【保健センター・保健所】&#10;一人当たり面積">
          <a:extLst>
            <a:ext uri="{FF2B5EF4-FFF2-40B4-BE49-F238E27FC236}">
              <a16:creationId xmlns:a16="http://schemas.microsoft.com/office/drawing/2014/main" id="{46E33214-2E34-4F2D-BD13-41EAC27B61B3}"/>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614" name="n_2aveValue【保健センター・保健所】&#10;一人当たり面積">
          <a:extLst>
            <a:ext uri="{FF2B5EF4-FFF2-40B4-BE49-F238E27FC236}">
              <a16:creationId xmlns:a16="http://schemas.microsoft.com/office/drawing/2014/main" id="{18380CAF-AD06-4E15-9D00-DD49DCF92CC9}"/>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615" name="n_3aveValue【保健センター・保健所】&#10;一人当たり面積">
          <a:extLst>
            <a:ext uri="{FF2B5EF4-FFF2-40B4-BE49-F238E27FC236}">
              <a16:creationId xmlns:a16="http://schemas.microsoft.com/office/drawing/2014/main" id="{866C09DD-C7C6-46D9-8D13-344351CEEA14}"/>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616" name="n_4aveValue【保健センター・保健所】&#10;一人当たり面積">
          <a:extLst>
            <a:ext uri="{FF2B5EF4-FFF2-40B4-BE49-F238E27FC236}">
              <a16:creationId xmlns:a16="http://schemas.microsoft.com/office/drawing/2014/main" id="{578E410D-92E4-4214-81D0-9CDB58392114}"/>
            </a:ext>
          </a:extLst>
        </xdr:cNvPr>
        <xdr:cNvSpPr txBox="1"/>
      </xdr:nvSpPr>
      <xdr:spPr>
        <a:xfrm>
          <a:off x="184214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144797</xdr:rowOff>
    </xdr:from>
    <xdr:ext cx="469744" cy="259045"/>
    <xdr:sp macro="" textlink="">
      <xdr:nvSpPr>
        <xdr:cNvPr id="617" name="n_1mainValue【保健センター・保健所】&#10;一人当たり面積">
          <a:extLst>
            <a:ext uri="{FF2B5EF4-FFF2-40B4-BE49-F238E27FC236}">
              <a16:creationId xmlns:a16="http://schemas.microsoft.com/office/drawing/2014/main" id="{04221EE8-1BF1-4426-96B7-A279F2C802C1}"/>
            </a:ext>
          </a:extLst>
        </xdr:cNvPr>
        <xdr:cNvSpPr txBox="1"/>
      </xdr:nvSpPr>
      <xdr:spPr>
        <a:xfrm>
          <a:off x="210757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149369</xdr:rowOff>
    </xdr:from>
    <xdr:ext cx="469744" cy="259045"/>
    <xdr:sp macro="" textlink="">
      <xdr:nvSpPr>
        <xdr:cNvPr id="618" name="n_2mainValue【保健センター・保健所】&#10;一人当たり面積">
          <a:extLst>
            <a:ext uri="{FF2B5EF4-FFF2-40B4-BE49-F238E27FC236}">
              <a16:creationId xmlns:a16="http://schemas.microsoft.com/office/drawing/2014/main" id="{EA59F933-78C3-473D-BFE0-AE15C20823C5}"/>
            </a:ext>
          </a:extLst>
        </xdr:cNvPr>
        <xdr:cNvSpPr txBox="1"/>
      </xdr:nvSpPr>
      <xdr:spPr>
        <a:xfrm>
          <a:off x="20199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149369</xdr:rowOff>
    </xdr:from>
    <xdr:ext cx="469744" cy="259045"/>
    <xdr:sp macro="" textlink="">
      <xdr:nvSpPr>
        <xdr:cNvPr id="619" name="n_3mainValue【保健センター・保健所】&#10;一人当たり面積">
          <a:extLst>
            <a:ext uri="{FF2B5EF4-FFF2-40B4-BE49-F238E27FC236}">
              <a16:creationId xmlns:a16="http://schemas.microsoft.com/office/drawing/2014/main" id="{38269C77-D245-473D-B502-39B8B2340A97}"/>
            </a:ext>
          </a:extLst>
        </xdr:cNvPr>
        <xdr:cNvSpPr txBox="1"/>
      </xdr:nvSpPr>
      <xdr:spPr>
        <a:xfrm>
          <a:off x="19310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149369</xdr:rowOff>
    </xdr:from>
    <xdr:ext cx="469744" cy="259045"/>
    <xdr:sp macro="" textlink="">
      <xdr:nvSpPr>
        <xdr:cNvPr id="620" name="n_4mainValue【保健センター・保健所】&#10;一人当たり面積">
          <a:extLst>
            <a:ext uri="{FF2B5EF4-FFF2-40B4-BE49-F238E27FC236}">
              <a16:creationId xmlns:a16="http://schemas.microsoft.com/office/drawing/2014/main" id="{4D202F93-60B4-4BCD-8DC7-FF59C9BE4826}"/>
            </a:ext>
          </a:extLst>
        </xdr:cNvPr>
        <xdr:cNvSpPr txBox="1"/>
      </xdr:nvSpPr>
      <xdr:spPr>
        <a:xfrm>
          <a:off x="18421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8C647A00-51E5-4859-A8BA-02AEC5A55FA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D4910AD4-EB95-406F-8D60-D319A0CB042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A4AD5CF3-7CC9-4AAA-AAE9-CAEE0388888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A1A6DC1-5D3F-402D-AF86-37C4DB3CC1D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F1F95780-6FEC-4C7B-B5BA-E9A304F3EF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D25043ED-7D29-4D50-BBB3-3C0DC0E953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A87C2220-073E-470B-85AD-3D26F31A9B0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6ED15FD7-D92E-47C0-B55E-5E1BF0BD82A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737775F5-7D76-4392-9ACA-836D1017DDB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64805995-3BD0-415D-967E-A3D92A6B589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B29519AC-CE28-4B45-A009-4848F66F31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3309FC23-E5F9-49B1-9140-0FD090A2D9A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A47D40CE-8D2C-4C43-BDA6-DED5CF92F2B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D4FB4A24-6894-4F52-AD63-E76059D587D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88094C2E-3E82-4DC6-8B77-ECCEF54DBD4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1D8BCA18-447A-495F-8A9F-FFA770BE499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E3D0C65B-6C22-4599-944E-9DDC06D0C08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7C28F6DD-F79F-4F87-A5D1-130EC994F7B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3FEF8EBF-2679-471E-B3B3-7BE7496D63A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B98C9042-29AA-49DF-852D-C36EF640F34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778611F7-F944-4DE0-B83C-D43213D09B1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187F4B7D-B644-4D20-8603-5EEB821A605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E266B63A-86C0-45DE-8B93-2EA1975497E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消防施設】&#10;有形固定資産減価償却率グラフ枠">
          <a:extLst>
            <a:ext uri="{FF2B5EF4-FFF2-40B4-BE49-F238E27FC236}">
              <a16:creationId xmlns:a16="http://schemas.microsoft.com/office/drawing/2014/main" id="{20BED402-F6E7-44B1-A994-E2DA4ED2E7F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645" name="直線コネクタ 644">
          <a:extLst>
            <a:ext uri="{FF2B5EF4-FFF2-40B4-BE49-F238E27FC236}">
              <a16:creationId xmlns:a16="http://schemas.microsoft.com/office/drawing/2014/main" id="{B85BA2AC-9A0F-4F19-8058-34392624A6DB}"/>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646" name="【消防施設】&#10;有形固定資産減価償却率最小値テキスト">
          <a:extLst>
            <a:ext uri="{FF2B5EF4-FFF2-40B4-BE49-F238E27FC236}">
              <a16:creationId xmlns:a16="http://schemas.microsoft.com/office/drawing/2014/main" id="{0294D22F-D81C-4329-88F2-A88072DE9B71}"/>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647" name="直線コネクタ 646">
          <a:extLst>
            <a:ext uri="{FF2B5EF4-FFF2-40B4-BE49-F238E27FC236}">
              <a16:creationId xmlns:a16="http://schemas.microsoft.com/office/drawing/2014/main" id="{5B185052-7D60-448F-8AF4-036DA0587E24}"/>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648" name="【消防施設】&#10;有形固定資産減価償却率最大値テキスト">
          <a:extLst>
            <a:ext uri="{FF2B5EF4-FFF2-40B4-BE49-F238E27FC236}">
              <a16:creationId xmlns:a16="http://schemas.microsoft.com/office/drawing/2014/main" id="{72B01A65-7D65-4C87-965C-491D1D74E99F}"/>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649" name="直線コネクタ 648">
          <a:extLst>
            <a:ext uri="{FF2B5EF4-FFF2-40B4-BE49-F238E27FC236}">
              <a16:creationId xmlns:a16="http://schemas.microsoft.com/office/drawing/2014/main" id="{713D4EE1-47EF-4B74-A572-A4963363ADA7}"/>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650" name="【消防施設】&#10;有形固定資産減価償却率平均値テキスト">
          <a:extLst>
            <a:ext uri="{FF2B5EF4-FFF2-40B4-BE49-F238E27FC236}">
              <a16:creationId xmlns:a16="http://schemas.microsoft.com/office/drawing/2014/main" id="{70A86C7A-EA79-4CC0-B917-A621EA91833C}"/>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651" name="フローチャート: 判断 650">
          <a:extLst>
            <a:ext uri="{FF2B5EF4-FFF2-40B4-BE49-F238E27FC236}">
              <a16:creationId xmlns:a16="http://schemas.microsoft.com/office/drawing/2014/main" id="{E083C317-7842-49DC-AADC-D2B31CF89B1B}"/>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652" name="フローチャート: 判断 651">
          <a:extLst>
            <a:ext uri="{FF2B5EF4-FFF2-40B4-BE49-F238E27FC236}">
              <a16:creationId xmlns:a16="http://schemas.microsoft.com/office/drawing/2014/main" id="{3E020CFA-CCA8-4D4F-999D-959027E4B4B9}"/>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653" name="フローチャート: 判断 652">
          <a:extLst>
            <a:ext uri="{FF2B5EF4-FFF2-40B4-BE49-F238E27FC236}">
              <a16:creationId xmlns:a16="http://schemas.microsoft.com/office/drawing/2014/main" id="{A35FC520-6E9C-4CA2-8C17-CE6A16863F77}"/>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654" name="フローチャート: 判断 653">
          <a:extLst>
            <a:ext uri="{FF2B5EF4-FFF2-40B4-BE49-F238E27FC236}">
              <a16:creationId xmlns:a16="http://schemas.microsoft.com/office/drawing/2014/main" id="{48E3B829-0034-492E-ACD6-4CC7E6F59696}"/>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55" name="フローチャート: 判断 654">
          <a:extLst>
            <a:ext uri="{FF2B5EF4-FFF2-40B4-BE49-F238E27FC236}">
              <a16:creationId xmlns:a16="http://schemas.microsoft.com/office/drawing/2014/main" id="{E25D7A4A-1D1C-41F7-B59B-606FCD435102}"/>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6A3F7D12-3FFA-4EA3-9BFE-C8C52B6C300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3C79005E-3E4E-4AE3-B6B8-51A2DBA67B3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7C4BAB4D-403A-4FCE-AD47-380DED50A78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BA94E81-9506-4FDC-8DFA-F73F305605D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84B016A-3C37-4207-82E3-42FB325176D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162561</xdr:rowOff>
    </xdr:from>
    <xdr:to>
      <xdr:col>85</xdr:col>
      <xdr:colOff>177800</xdr:colOff>
      <xdr:row>83</xdr:row>
      <xdr:rowOff>92711</xdr:rowOff>
    </xdr:to>
    <xdr:sp macro="" textlink="">
      <xdr:nvSpPr>
        <xdr:cNvPr id="661" name="楕円 660">
          <a:extLst>
            <a:ext uri="{FF2B5EF4-FFF2-40B4-BE49-F238E27FC236}">
              <a16:creationId xmlns:a16="http://schemas.microsoft.com/office/drawing/2014/main" id="{8D21A396-690C-4B44-981D-869E825BC5CB}"/>
            </a:ext>
          </a:extLst>
        </xdr:cNvPr>
        <xdr:cNvSpPr/>
      </xdr:nvSpPr>
      <xdr:spPr>
        <a:xfrm>
          <a:off x="162687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140988</xdr:rowOff>
    </xdr:from>
    <xdr:ext cx="405111" cy="259045"/>
    <xdr:sp macro="" textlink="">
      <xdr:nvSpPr>
        <xdr:cNvPr id="662" name="【消防施設】&#10;有形固定資産減価償却率該当値テキスト">
          <a:extLst>
            <a:ext uri="{FF2B5EF4-FFF2-40B4-BE49-F238E27FC236}">
              <a16:creationId xmlns:a16="http://schemas.microsoft.com/office/drawing/2014/main" id="{F6DA760F-2305-4D9C-856E-7F7BC056FCAF}"/>
            </a:ext>
          </a:extLst>
        </xdr:cNvPr>
        <xdr:cNvSpPr txBox="1"/>
      </xdr:nvSpPr>
      <xdr:spPr>
        <a:xfrm>
          <a:off x="16357600" y="1419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116839</xdr:rowOff>
    </xdr:from>
    <xdr:to>
      <xdr:col>81</xdr:col>
      <xdr:colOff>101600</xdr:colOff>
      <xdr:row>83</xdr:row>
      <xdr:rowOff>46989</xdr:rowOff>
    </xdr:to>
    <xdr:sp macro="" textlink="">
      <xdr:nvSpPr>
        <xdr:cNvPr id="663" name="楕円 662">
          <a:extLst>
            <a:ext uri="{FF2B5EF4-FFF2-40B4-BE49-F238E27FC236}">
              <a16:creationId xmlns:a16="http://schemas.microsoft.com/office/drawing/2014/main" id="{F33F13F6-B696-415E-BED1-7CFCA9A9665A}"/>
            </a:ext>
          </a:extLst>
        </xdr:cNvPr>
        <xdr:cNvSpPr/>
      </xdr:nvSpPr>
      <xdr:spPr>
        <a:xfrm>
          <a:off x="15430500" y="1417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167639</xdr:rowOff>
    </xdr:from>
    <xdr:to>
      <xdr:col>85</xdr:col>
      <xdr:colOff>127000</xdr:colOff>
      <xdr:row>83</xdr:row>
      <xdr:rowOff>41911</xdr:rowOff>
    </xdr:to>
    <xdr:cxnSp macro="">
      <xdr:nvCxnSpPr>
        <xdr:cNvPr id="664" name="直線コネクタ 663">
          <a:extLst>
            <a:ext uri="{FF2B5EF4-FFF2-40B4-BE49-F238E27FC236}">
              <a16:creationId xmlns:a16="http://schemas.microsoft.com/office/drawing/2014/main" id="{F8561395-AE7B-4FA1-A3CB-FBAAE3FC9C26}"/>
            </a:ext>
          </a:extLst>
        </xdr:cNvPr>
        <xdr:cNvCxnSpPr/>
      </xdr:nvCxnSpPr>
      <xdr:spPr>
        <a:xfrm>
          <a:off x="15481300" y="142265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69214</xdr:rowOff>
    </xdr:from>
    <xdr:to>
      <xdr:col>76</xdr:col>
      <xdr:colOff>165100</xdr:colOff>
      <xdr:row>82</xdr:row>
      <xdr:rowOff>170814</xdr:rowOff>
    </xdr:to>
    <xdr:sp macro="" textlink="">
      <xdr:nvSpPr>
        <xdr:cNvPr id="665" name="楕円 664">
          <a:extLst>
            <a:ext uri="{FF2B5EF4-FFF2-40B4-BE49-F238E27FC236}">
              <a16:creationId xmlns:a16="http://schemas.microsoft.com/office/drawing/2014/main" id="{54869868-0467-4A97-A355-7FDB743A5BD8}"/>
            </a:ext>
          </a:extLst>
        </xdr:cNvPr>
        <xdr:cNvSpPr/>
      </xdr:nvSpPr>
      <xdr:spPr>
        <a:xfrm>
          <a:off x="14541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120014</xdr:rowOff>
    </xdr:from>
    <xdr:to>
      <xdr:col>81</xdr:col>
      <xdr:colOff>50800</xdr:colOff>
      <xdr:row>82</xdr:row>
      <xdr:rowOff>167639</xdr:rowOff>
    </xdr:to>
    <xdr:cxnSp macro="">
      <xdr:nvCxnSpPr>
        <xdr:cNvPr id="666" name="直線コネクタ 665">
          <a:extLst>
            <a:ext uri="{FF2B5EF4-FFF2-40B4-BE49-F238E27FC236}">
              <a16:creationId xmlns:a16="http://schemas.microsoft.com/office/drawing/2014/main" id="{042D3392-22FE-4F3B-8452-1BFCA9AC4942}"/>
            </a:ext>
          </a:extLst>
        </xdr:cNvPr>
        <xdr:cNvCxnSpPr/>
      </xdr:nvCxnSpPr>
      <xdr:spPr>
        <a:xfrm>
          <a:off x="14592300" y="141789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7" name="楕円 666">
          <a:extLst>
            <a:ext uri="{FF2B5EF4-FFF2-40B4-BE49-F238E27FC236}">
              <a16:creationId xmlns:a16="http://schemas.microsoft.com/office/drawing/2014/main" id="{65E8B557-3327-4793-B288-48A57E5C7C90}"/>
            </a:ext>
          </a:extLst>
        </xdr:cNvPr>
        <xdr:cNvSpPr/>
      </xdr:nvSpPr>
      <xdr:spPr>
        <a:xfrm>
          <a:off x="13652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70486</xdr:rowOff>
    </xdr:from>
    <xdr:to>
      <xdr:col>76</xdr:col>
      <xdr:colOff>114300</xdr:colOff>
      <xdr:row>82</xdr:row>
      <xdr:rowOff>120014</xdr:rowOff>
    </xdr:to>
    <xdr:cxnSp macro="">
      <xdr:nvCxnSpPr>
        <xdr:cNvPr id="668" name="直線コネクタ 667">
          <a:extLst>
            <a:ext uri="{FF2B5EF4-FFF2-40B4-BE49-F238E27FC236}">
              <a16:creationId xmlns:a16="http://schemas.microsoft.com/office/drawing/2014/main" id="{EBE6066F-F55A-4CDD-86B9-A777F7EBE24D}"/>
            </a:ext>
          </a:extLst>
        </xdr:cNvPr>
        <xdr:cNvCxnSpPr/>
      </xdr:nvCxnSpPr>
      <xdr:spPr>
        <a:xfrm>
          <a:off x="13703300" y="14129386"/>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114936</xdr:rowOff>
    </xdr:from>
    <xdr:to>
      <xdr:col>67</xdr:col>
      <xdr:colOff>101600</xdr:colOff>
      <xdr:row>83</xdr:row>
      <xdr:rowOff>45086</xdr:rowOff>
    </xdr:to>
    <xdr:sp macro="" textlink="">
      <xdr:nvSpPr>
        <xdr:cNvPr id="669" name="楕円 668">
          <a:extLst>
            <a:ext uri="{FF2B5EF4-FFF2-40B4-BE49-F238E27FC236}">
              <a16:creationId xmlns:a16="http://schemas.microsoft.com/office/drawing/2014/main" id="{B1B1C385-D4F8-41D6-B533-C9D7D1A31006}"/>
            </a:ext>
          </a:extLst>
        </xdr:cNvPr>
        <xdr:cNvSpPr/>
      </xdr:nvSpPr>
      <xdr:spPr>
        <a:xfrm>
          <a:off x="12763500" y="1417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70486</xdr:rowOff>
    </xdr:from>
    <xdr:to>
      <xdr:col>71</xdr:col>
      <xdr:colOff>177800</xdr:colOff>
      <xdr:row>82</xdr:row>
      <xdr:rowOff>165736</xdr:rowOff>
    </xdr:to>
    <xdr:cxnSp macro="">
      <xdr:nvCxnSpPr>
        <xdr:cNvPr id="670" name="直線コネクタ 669">
          <a:extLst>
            <a:ext uri="{FF2B5EF4-FFF2-40B4-BE49-F238E27FC236}">
              <a16:creationId xmlns:a16="http://schemas.microsoft.com/office/drawing/2014/main" id="{BE6F4AF3-ABF7-46D7-8D66-D6B578084AAB}"/>
            </a:ext>
          </a:extLst>
        </xdr:cNvPr>
        <xdr:cNvCxnSpPr/>
      </xdr:nvCxnSpPr>
      <xdr:spPr>
        <a:xfrm flipV="1">
          <a:off x="12814300" y="1412938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671" name="n_1aveValue【消防施設】&#10;有形固定資産減価償却率">
          <a:extLst>
            <a:ext uri="{FF2B5EF4-FFF2-40B4-BE49-F238E27FC236}">
              <a16:creationId xmlns:a16="http://schemas.microsoft.com/office/drawing/2014/main" id="{F5BC8441-530A-4F9C-9329-EBFD6F0F06CA}"/>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672" name="n_2aveValue【消防施設】&#10;有形固定資産減価償却率">
          <a:extLst>
            <a:ext uri="{FF2B5EF4-FFF2-40B4-BE49-F238E27FC236}">
              <a16:creationId xmlns:a16="http://schemas.microsoft.com/office/drawing/2014/main" id="{CF602DE5-04BC-4CCE-B1A2-38DC7261937F}"/>
            </a:ext>
          </a:extLst>
        </xdr:cNvPr>
        <xdr:cNvSpPr txBox="1"/>
      </xdr:nvSpPr>
      <xdr:spPr>
        <a:xfrm>
          <a:off x="14389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673" name="n_3aveValue【消防施設】&#10;有形固定資産減価償却率">
          <a:extLst>
            <a:ext uri="{FF2B5EF4-FFF2-40B4-BE49-F238E27FC236}">
              <a16:creationId xmlns:a16="http://schemas.microsoft.com/office/drawing/2014/main" id="{A30A5AF0-1566-434C-95CC-F2CF7EE11182}"/>
            </a:ext>
          </a:extLst>
        </xdr:cNvPr>
        <xdr:cNvSpPr txBox="1"/>
      </xdr:nvSpPr>
      <xdr:spPr>
        <a:xfrm>
          <a:off x="13500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74" name="n_4aveValue【消防施設】&#10;有形固定資産減価償却率">
          <a:extLst>
            <a:ext uri="{FF2B5EF4-FFF2-40B4-BE49-F238E27FC236}">
              <a16:creationId xmlns:a16="http://schemas.microsoft.com/office/drawing/2014/main" id="{C0EADAAE-6E20-4477-B8AB-D4CA55399B84}"/>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38116</xdr:rowOff>
    </xdr:from>
    <xdr:ext cx="405111" cy="259045"/>
    <xdr:sp macro="" textlink="">
      <xdr:nvSpPr>
        <xdr:cNvPr id="675" name="n_1mainValue【消防施設】&#10;有形固定資産減価償却率">
          <a:extLst>
            <a:ext uri="{FF2B5EF4-FFF2-40B4-BE49-F238E27FC236}">
              <a16:creationId xmlns:a16="http://schemas.microsoft.com/office/drawing/2014/main" id="{17DA4597-04BF-4638-B73C-2CE2C410BC9F}"/>
            </a:ext>
          </a:extLst>
        </xdr:cNvPr>
        <xdr:cNvSpPr txBox="1"/>
      </xdr:nvSpPr>
      <xdr:spPr>
        <a:xfrm>
          <a:off x="1526604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15891</xdr:rowOff>
    </xdr:from>
    <xdr:ext cx="405111" cy="259045"/>
    <xdr:sp macro="" textlink="">
      <xdr:nvSpPr>
        <xdr:cNvPr id="676" name="n_2mainValue【消防施設】&#10;有形固定資産減価償却率">
          <a:extLst>
            <a:ext uri="{FF2B5EF4-FFF2-40B4-BE49-F238E27FC236}">
              <a16:creationId xmlns:a16="http://schemas.microsoft.com/office/drawing/2014/main" id="{EA1E8514-871A-4A36-96E6-DBCD41FD12C2}"/>
            </a:ext>
          </a:extLst>
        </xdr:cNvPr>
        <xdr:cNvSpPr txBox="1"/>
      </xdr:nvSpPr>
      <xdr:spPr>
        <a:xfrm>
          <a:off x="14389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77" name="n_3mainValue【消防施設】&#10;有形固定資産減価償却率">
          <a:extLst>
            <a:ext uri="{FF2B5EF4-FFF2-40B4-BE49-F238E27FC236}">
              <a16:creationId xmlns:a16="http://schemas.microsoft.com/office/drawing/2014/main" id="{CC058B14-C021-479A-B98D-087A8D34E87E}"/>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8" name="n_4mainValue【消防施設】&#10;有形固定資産減価償却率">
          <a:extLst>
            <a:ext uri="{FF2B5EF4-FFF2-40B4-BE49-F238E27FC236}">
              <a16:creationId xmlns:a16="http://schemas.microsoft.com/office/drawing/2014/main" id="{D6044504-91F0-436E-9AE2-1D9C0E315C79}"/>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216467CC-4DC8-490A-A791-41A278A115E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BB4C7547-A61A-40FB-B74A-AD4E7ECD5E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DE2EBE50-3FB3-4F05-A2CE-F77B7BAC0DE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DEF89204-301B-458F-B25D-89E168D1F06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F88A20C4-A46F-4566-AAAD-48375E09EE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C3E81199-B28D-42AC-978F-373FDA5A772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A45FA57C-7096-4A15-AEC6-831961C010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5987D0CF-4B82-49C6-94A4-E618887FEB7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D2ED11AD-6A4E-4F40-A842-6DA41FBE025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6733FBCF-8BCC-4992-992F-C10F9497BB3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CF726010-7F25-460C-9BE2-07F35D4F4A6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232A415B-0801-481F-823C-2D3A3446DDC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E9B113E1-246A-4636-A306-BD33CC6CE2E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B7A6377C-777C-414B-A657-0F2CEB5B779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365B6AA8-EC7C-4915-9C4A-577D42ADC58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7AF9BB19-F3B3-459E-ABD2-299C88AE597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7A7CDE39-FB89-45E6-A007-D948619F95FF}"/>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4208AC74-482B-465E-B42E-65A4B9F8591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3D64E1B9-C04E-4A93-A12B-8F2797AB9D6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C8D67417-1493-46B3-9B95-6B084727823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消防施設】&#10;一人当たり面積グラフ枠">
          <a:extLst>
            <a:ext uri="{FF2B5EF4-FFF2-40B4-BE49-F238E27FC236}">
              <a16:creationId xmlns:a16="http://schemas.microsoft.com/office/drawing/2014/main" id="{9652DAA3-98BC-4F53-8015-C56E3A2573B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00" name="直線コネクタ 699">
          <a:extLst>
            <a:ext uri="{FF2B5EF4-FFF2-40B4-BE49-F238E27FC236}">
              <a16:creationId xmlns:a16="http://schemas.microsoft.com/office/drawing/2014/main" id="{DBE4ADE4-7BB3-4584-92DA-793F0FC02EDB}"/>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1" name="【消防施設】&#10;一人当たり面積最小値テキスト">
          <a:extLst>
            <a:ext uri="{FF2B5EF4-FFF2-40B4-BE49-F238E27FC236}">
              <a16:creationId xmlns:a16="http://schemas.microsoft.com/office/drawing/2014/main" id="{7528D2E6-8239-4E28-8526-27FD7548AC79}"/>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2" name="直線コネクタ 701">
          <a:extLst>
            <a:ext uri="{FF2B5EF4-FFF2-40B4-BE49-F238E27FC236}">
              <a16:creationId xmlns:a16="http://schemas.microsoft.com/office/drawing/2014/main" id="{4E2DC39F-BAD7-4360-8547-C1E6ECE082E7}"/>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03" name="【消防施設】&#10;一人当たり面積最大値テキスト">
          <a:extLst>
            <a:ext uri="{FF2B5EF4-FFF2-40B4-BE49-F238E27FC236}">
              <a16:creationId xmlns:a16="http://schemas.microsoft.com/office/drawing/2014/main" id="{4BF93597-AC84-403E-869B-327542B7A616}"/>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704" name="直線コネクタ 703">
          <a:extLst>
            <a:ext uri="{FF2B5EF4-FFF2-40B4-BE49-F238E27FC236}">
              <a16:creationId xmlns:a16="http://schemas.microsoft.com/office/drawing/2014/main" id="{383D986D-5402-4E7D-B2C2-7ADD5204C796}"/>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705" name="【消防施設】&#10;一人当たり面積平均値テキスト">
          <a:extLst>
            <a:ext uri="{FF2B5EF4-FFF2-40B4-BE49-F238E27FC236}">
              <a16:creationId xmlns:a16="http://schemas.microsoft.com/office/drawing/2014/main" id="{8D812E71-EEA2-4CA1-90C9-387765BBE26C}"/>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6" name="フローチャート: 判断 705">
          <a:extLst>
            <a:ext uri="{FF2B5EF4-FFF2-40B4-BE49-F238E27FC236}">
              <a16:creationId xmlns:a16="http://schemas.microsoft.com/office/drawing/2014/main" id="{0584F303-3C11-4DAE-9605-8B86521874DA}"/>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707" name="フローチャート: 判断 706">
          <a:extLst>
            <a:ext uri="{FF2B5EF4-FFF2-40B4-BE49-F238E27FC236}">
              <a16:creationId xmlns:a16="http://schemas.microsoft.com/office/drawing/2014/main" id="{30AC417B-DF41-4841-A31D-2EBD32FB53EC}"/>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708" name="フローチャート: 判断 707">
          <a:extLst>
            <a:ext uri="{FF2B5EF4-FFF2-40B4-BE49-F238E27FC236}">
              <a16:creationId xmlns:a16="http://schemas.microsoft.com/office/drawing/2014/main" id="{E4559E1C-35B8-494C-A4D6-096097CA2595}"/>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09" name="フローチャート: 判断 708">
          <a:extLst>
            <a:ext uri="{FF2B5EF4-FFF2-40B4-BE49-F238E27FC236}">
              <a16:creationId xmlns:a16="http://schemas.microsoft.com/office/drawing/2014/main" id="{6A5DCDFB-4BC4-45D7-A36D-A45D04764DCC}"/>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0" name="フローチャート: 判断 709">
          <a:extLst>
            <a:ext uri="{FF2B5EF4-FFF2-40B4-BE49-F238E27FC236}">
              <a16:creationId xmlns:a16="http://schemas.microsoft.com/office/drawing/2014/main" id="{B23B4727-3B59-43B6-A79F-0319A0385ACC}"/>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C09ED1B-DDD8-4FA3-8FDB-AC46E747859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62900B2E-B228-464C-8190-998B11EF6E5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2C73547B-327F-400A-A645-C34F707778C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4802408E-FA2E-4553-9CA6-277D9C0208CA}"/>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81067DA0-6393-4436-8FE9-42C5119DB90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716" name="楕円 715">
          <a:extLst>
            <a:ext uri="{FF2B5EF4-FFF2-40B4-BE49-F238E27FC236}">
              <a16:creationId xmlns:a16="http://schemas.microsoft.com/office/drawing/2014/main" id="{3599398A-EE89-407E-BBF4-D1D3CF6FE891}"/>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717" name="【消防施設】&#10;一人当たり面積該当値テキスト">
          <a:extLst>
            <a:ext uri="{FF2B5EF4-FFF2-40B4-BE49-F238E27FC236}">
              <a16:creationId xmlns:a16="http://schemas.microsoft.com/office/drawing/2014/main" id="{A5A9E7DC-1066-4ADF-A454-85FE337D32E4}"/>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718" name="楕円 717">
          <a:extLst>
            <a:ext uri="{FF2B5EF4-FFF2-40B4-BE49-F238E27FC236}">
              <a16:creationId xmlns:a16="http://schemas.microsoft.com/office/drawing/2014/main" id="{BEBDE97E-4D57-4264-832A-379049892C8B}"/>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719" name="直線コネクタ 718">
          <a:extLst>
            <a:ext uri="{FF2B5EF4-FFF2-40B4-BE49-F238E27FC236}">
              <a16:creationId xmlns:a16="http://schemas.microsoft.com/office/drawing/2014/main" id="{B7C6CABA-4EDB-4595-983C-ABBE5DE4CAC7}"/>
            </a:ext>
          </a:extLst>
        </xdr:cNvPr>
        <xdr:cNvCxnSpPr/>
      </xdr:nvCxnSpPr>
      <xdr:spPr>
        <a:xfrm>
          <a:off x="21323300" y="1462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720" name="楕円 719">
          <a:extLst>
            <a:ext uri="{FF2B5EF4-FFF2-40B4-BE49-F238E27FC236}">
              <a16:creationId xmlns:a16="http://schemas.microsoft.com/office/drawing/2014/main" id="{8627916D-C0C8-4CD7-8A29-ECAFF996521E}"/>
            </a:ext>
          </a:extLst>
        </xdr:cNvPr>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721" name="直線コネクタ 720">
          <a:extLst>
            <a:ext uri="{FF2B5EF4-FFF2-40B4-BE49-F238E27FC236}">
              <a16:creationId xmlns:a16="http://schemas.microsoft.com/office/drawing/2014/main" id="{1F9AA98D-C4AA-48F5-8C9A-4AE7718097E8}"/>
            </a:ext>
          </a:extLst>
        </xdr:cNvPr>
        <xdr:cNvCxnSpPr/>
      </xdr:nvCxnSpPr>
      <xdr:spPr>
        <a:xfrm>
          <a:off x="20434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22" name="楕円 721">
          <a:extLst>
            <a:ext uri="{FF2B5EF4-FFF2-40B4-BE49-F238E27FC236}">
              <a16:creationId xmlns:a16="http://schemas.microsoft.com/office/drawing/2014/main" id="{3E5E1F8A-4C2A-4B23-AE41-7A68BE7514A0}"/>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723" name="直線コネクタ 722">
          <a:extLst>
            <a:ext uri="{FF2B5EF4-FFF2-40B4-BE49-F238E27FC236}">
              <a16:creationId xmlns:a16="http://schemas.microsoft.com/office/drawing/2014/main" id="{F50C7C20-07FD-4A4F-879B-0EB499CF5D7C}"/>
            </a:ext>
          </a:extLst>
        </xdr:cNvPr>
        <xdr:cNvCxnSpPr/>
      </xdr:nvCxnSpPr>
      <xdr:spPr>
        <a:xfrm>
          <a:off x="19545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724" name="楕円 723">
          <a:extLst>
            <a:ext uri="{FF2B5EF4-FFF2-40B4-BE49-F238E27FC236}">
              <a16:creationId xmlns:a16="http://schemas.microsoft.com/office/drawing/2014/main" id="{C0B39D25-EECC-45E4-B8DF-6E5AEC8E88C8}"/>
            </a:ext>
          </a:extLst>
        </xdr:cNvPr>
        <xdr:cNvSpPr/>
      </xdr:nvSpPr>
      <xdr:spPr>
        <a:xfrm>
          <a:off x="18605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49530</xdr:rowOff>
    </xdr:to>
    <xdr:cxnSp macro="">
      <xdr:nvCxnSpPr>
        <xdr:cNvPr id="725" name="直線コネクタ 724">
          <a:extLst>
            <a:ext uri="{FF2B5EF4-FFF2-40B4-BE49-F238E27FC236}">
              <a16:creationId xmlns:a16="http://schemas.microsoft.com/office/drawing/2014/main" id="{BE68D8B0-061C-453D-8227-520B7C315F76}"/>
            </a:ext>
          </a:extLst>
        </xdr:cNvPr>
        <xdr:cNvCxnSpPr/>
      </xdr:nvCxnSpPr>
      <xdr:spPr>
        <a:xfrm>
          <a:off x="18656300" y="14618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726" name="n_1aveValue【消防施設】&#10;一人当たり面積">
          <a:extLst>
            <a:ext uri="{FF2B5EF4-FFF2-40B4-BE49-F238E27FC236}">
              <a16:creationId xmlns:a16="http://schemas.microsoft.com/office/drawing/2014/main" id="{C537CCB2-A771-442E-9ABE-E279D342F6EC}"/>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727" name="n_2aveValue【消防施設】&#10;一人当たり面積">
          <a:extLst>
            <a:ext uri="{FF2B5EF4-FFF2-40B4-BE49-F238E27FC236}">
              <a16:creationId xmlns:a16="http://schemas.microsoft.com/office/drawing/2014/main" id="{83E2CF21-208D-466A-BA7E-EB04EFA63F0F}"/>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728" name="n_3aveValue【消防施設】&#10;一人当たり面積">
          <a:extLst>
            <a:ext uri="{FF2B5EF4-FFF2-40B4-BE49-F238E27FC236}">
              <a16:creationId xmlns:a16="http://schemas.microsoft.com/office/drawing/2014/main" id="{397C2CB9-15BD-478B-B2A0-9875A6D05D40}"/>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29" name="n_4aveValue【消防施設】&#10;一人当たり面積">
          <a:extLst>
            <a:ext uri="{FF2B5EF4-FFF2-40B4-BE49-F238E27FC236}">
              <a16:creationId xmlns:a16="http://schemas.microsoft.com/office/drawing/2014/main" id="{0ED4B807-5FE2-40D2-B146-253B56A524F4}"/>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730" name="n_1mainValue【消防施設】&#10;一人当たり面積">
          <a:extLst>
            <a:ext uri="{FF2B5EF4-FFF2-40B4-BE49-F238E27FC236}">
              <a16:creationId xmlns:a16="http://schemas.microsoft.com/office/drawing/2014/main" id="{226E569D-D4A9-4779-8F99-52647666DB01}"/>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1" name="n_2mainValue【消防施設】&#10;一人当たり面積">
          <a:extLst>
            <a:ext uri="{FF2B5EF4-FFF2-40B4-BE49-F238E27FC236}">
              <a16:creationId xmlns:a16="http://schemas.microsoft.com/office/drawing/2014/main" id="{E7ABA2CE-8CB5-4A76-88DE-A5D41B3F7635}"/>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2" name="n_3mainValue【消防施設】&#10;一人当たり面積">
          <a:extLst>
            <a:ext uri="{FF2B5EF4-FFF2-40B4-BE49-F238E27FC236}">
              <a16:creationId xmlns:a16="http://schemas.microsoft.com/office/drawing/2014/main" id="{D06A4F86-C262-4267-ACCF-7C971325F8EC}"/>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733" name="n_4mainValue【消防施設】&#10;一人当たり面積">
          <a:extLst>
            <a:ext uri="{FF2B5EF4-FFF2-40B4-BE49-F238E27FC236}">
              <a16:creationId xmlns:a16="http://schemas.microsoft.com/office/drawing/2014/main" id="{8AC04C32-2BFD-4243-9166-E7E3322EE2C6}"/>
            </a:ext>
          </a:extLst>
        </xdr:cNvPr>
        <xdr:cNvSpPr txBox="1"/>
      </xdr:nvSpPr>
      <xdr:spPr>
        <a:xfrm>
          <a:off x="18421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2DC07012-607D-4A94-9259-664F488B64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936CBC71-0202-4E4F-9F20-0AAE52A6B78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5F5625CB-F061-4030-84BF-A0FB48E7D47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CD9A0C1D-DCCB-433E-8315-92021EE412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112D3BE8-DD10-4F4E-96BD-E87B7422A5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0C59712E-4213-409F-8FD5-14987389D82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545A3010-0333-40B6-8824-5BBE2F4618A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C80FA522-959A-421A-BC5E-523E80DB91E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BCA8B15E-A88E-48E4-BA09-748FC10577C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A0E56540-6011-45CD-92DE-79A77598B63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BAE791C5-BA07-484D-A805-957B535658F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5" name="直線コネクタ 744">
          <a:extLst>
            <a:ext uri="{FF2B5EF4-FFF2-40B4-BE49-F238E27FC236}">
              <a16:creationId xmlns:a16="http://schemas.microsoft.com/office/drawing/2014/main" id="{6D26C157-8E16-407C-AA79-B3C3CE39F8D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6" name="テキスト ボックス 745">
          <a:extLst>
            <a:ext uri="{FF2B5EF4-FFF2-40B4-BE49-F238E27FC236}">
              <a16:creationId xmlns:a16="http://schemas.microsoft.com/office/drawing/2014/main" id="{46E908C0-F3AB-4B2E-89A5-6C97C6A79F3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7" name="直線コネクタ 746">
          <a:extLst>
            <a:ext uri="{FF2B5EF4-FFF2-40B4-BE49-F238E27FC236}">
              <a16:creationId xmlns:a16="http://schemas.microsoft.com/office/drawing/2014/main" id="{AC8A3164-8F71-4279-9A03-32539D65B15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8" name="テキスト ボックス 747">
          <a:extLst>
            <a:ext uri="{FF2B5EF4-FFF2-40B4-BE49-F238E27FC236}">
              <a16:creationId xmlns:a16="http://schemas.microsoft.com/office/drawing/2014/main" id="{412BD40B-05C2-443A-920D-9A38077237C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9" name="直線コネクタ 748">
          <a:extLst>
            <a:ext uri="{FF2B5EF4-FFF2-40B4-BE49-F238E27FC236}">
              <a16:creationId xmlns:a16="http://schemas.microsoft.com/office/drawing/2014/main" id="{F41044DE-94D9-45F7-B29D-1B1D6020C12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0" name="テキスト ボックス 749">
          <a:extLst>
            <a:ext uri="{FF2B5EF4-FFF2-40B4-BE49-F238E27FC236}">
              <a16:creationId xmlns:a16="http://schemas.microsoft.com/office/drawing/2014/main" id="{F2475491-8352-43BB-8851-18F0D33EEFB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1" name="直線コネクタ 750">
          <a:extLst>
            <a:ext uri="{FF2B5EF4-FFF2-40B4-BE49-F238E27FC236}">
              <a16:creationId xmlns:a16="http://schemas.microsoft.com/office/drawing/2014/main" id="{BB05FDF0-5DD0-46ED-9591-6C2502FBA4A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2" name="テキスト ボックス 751">
          <a:extLst>
            <a:ext uri="{FF2B5EF4-FFF2-40B4-BE49-F238E27FC236}">
              <a16:creationId xmlns:a16="http://schemas.microsoft.com/office/drawing/2014/main" id="{36A6688F-02E6-4A92-98DB-3F5ABE30404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3" name="直線コネクタ 752">
          <a:extLst>
            <a:ext uri="{FF2B5EF4-FFF2-40B4-BE49-F238E27FC236}">
              <a16:creationId xmlns:a16="http://schemas.microsoft.com/office/drawing/2014/main" id="{303C9E73-BB26-43E5-B0A0-3C4FF012562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4" name="テキスト ボックス 753">
          <a:extLst>
            <a:ext uri="{FF2B5EF4-FFF2-40B4-BE49-F238E27FC236}">
              <a16:creationId xmlns:a16="http://schemas.microsoft.com/office/drawing/2014/main" id="{3C1180FB-9A9D-4746-BD05-2ED50BA031D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5" name="直線コネクタ 754">
          <a:extLst>
            <a:ext uri="{FF2B5EF4-FFF2-40B4-BE49-F238E27FC236}">
              <a16:creationId xmlns:a16="http://schemas.microsoft.com/office/drawing/2014/main" id="{EFB7C47F-6760-4626-9375-74F2183A1D8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6" name="テキスト ボックス 755">
          <a:extLst>
            <a:ext uri="{FF2B5EF4-FFF2-40B4-BE49-F238E27FC236}">
              <a16:creationId xmlns:a16="http://schemas.microsoft.com/office/drawing/2014/main" id="{DE1E532C-8A4B-4283-B7EB-3C47D64C5BA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BD1660DF-8FB4-402A-9D38-8052F599662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8" name="【庁舎】&#10;有形固定資産減価償却率グラフ枠">
          <a:extLst>
            <a:ext uri="{FF2B5EF4-FFF2-40B4-BE49-F238E27FC236}">
              <a16:creationId xmlns:a16="http://schemas.microsoft.com/office/drawing/2014/main" id="{8A2352FE-D536-40D5-9F58-03D0C29FA5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759" name="直線コネクタ 758">
          <a:extLst>
            <a:ext uri="{FF2B5EF4-FFF2-40B4-BE49-F238E27FC236}">
              <a16:creationId xmlns:a16="http://schemas.microsoft.com/office/drawing/2014/main" id="{8976CFA5-CACC-416C-B695-01A624821F90}"/>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760" name="【庁舎】&#10;有形固定資産減価償却率最小値テキスト">
          <a:extLst>
            <a:ext uri="{FF2B5EF4-FFF2-40B4-BE49-F238E27FC236}">
              <a16:creationId xmlns:a16="http://schemas.microsoft.com/office/drawing/2014/main" id="{103951CF-EDD7-4D20-A9FA-DFEEA10409C5}"/>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761" name="直線コネクタ 760">
          <a:extLst>
            <a:ext uri="{FF2B5EF4-FFF2-40B4-BE49-F238E27FC236}">
              <a16:creationId xmlns:a16="http://schemas.microsoft.com/office/drawing/2014/main" id="{5B1D85C8-7C21-4C30-8F91-5FF210FDF41B}"/>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62" name="【庁舎】&#10;有形固定資産減価償却率最大値テキスト">
          <a:extLst>
            <a:ext uri="{FF2B5EF4-FFF2-40B4-BE49-F238E27FC236}">
              <a16:creationId xmlns:a16="http://schemas.microsoft.com/office/drawing/2014/main" id="{8C09C8B1-BEFC-4949-8BBD-3D8BC19A26D3}"/>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63" name="直線コネクタ 762">
          <a:extLst>
            <a:ext uri="{FF2B5EF4-FFF2-40B4-BE49-F238E27FC236}">
              <a16:creationId xmlns:a16="http://schemas.microsoft.com/office/drawing/2014/main" id="{24BFA647-5029-4A3B-85B7-B984D8BD4CC6}"/>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764" name="【庁舎】&#10;有形固定資産減価償却率平均値テキスト">
          <a:extLst>
            <a:ext uri="{FF2B5EF4-FFF2-40B4-BE49-F238E27FC236}">
              <a16:creationId xmlns:a16="http://schemas.microsoft.com/office/drawing/2014/main" id="{E4100BA5-FF7A-46C1-8A4F-BAF1232EB640}"/>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765" name="フローチャート: 判断 764">
          <a:extLst>
            <a:ext uri="{FF2B5EF4-FFF2-40B4-BE49-F238E27FC236}">
              <a16:creationId xmlns:a16="http://schemas.microsoft.com/office/drawing/2014/main" id="{EB1A55C6-6D23-4392-A940-A1C22FBA8732}"/>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766" name="フローチャート: 判断 765">
          <a:extLst>
            <a:ext uri="{FF2B5EF4-FFF2-40B4-BE49-F238E27FC236}">
              <a16:creationId xmlns:a16="http://schemas.microsoft.com/office/drawing/2014/main" id="{FBAB9058-CE4B-4311-B9BF-BC96901D62B9}"/>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767" name="フローチャート: 判断 766">
          <a:extLst>
            <a:ext uri="{FF2B5EF4-FFF2-40B4-BE49-F238E27FC236}">
              <a16:creationId xmlns:a16="http://schemas.microsoft.com/office/drawing/2014/main" id="{741493B5-6B8F-4ED1-B956-5183B7B3185D}"/>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768" name="フローチャート: 判断 767">
          <a:extLst>
            <a:ext uri="{FF2B5EF4-FFF2-40B4-BE49-F238E27FC236}">
              <a16:creationId xmlns:a16="http://schemas.microsoft.com/office/drawing/2014/main" id="{1046FEDE-2288-488C-AE6E-140D79F11D04}"/>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69" name="フローチャート: 判断 768">
          <a:extLst>
            <a:ext uri="{FF2B5EF4-FFF2-40B4-BE49-F238E27FC236}">
              <a16:creationId xmlns:a16="http://schemas.microsoft.com/office/drawing/2014/main" id="{91C0C4E3-4EF8-46BF-841C-E145549C07B1}"/>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2355170A-9132-4CF2-B571-8686DF94991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771B77A9-6340-4F25-B105-028DCC7E4D5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9A16D237-8B5D-4D0F-89A5-E6177A6AD8D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C79E4C85-AF09-4193-9304-756FB02325E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2DB485C2-8DC2-4A4A-A59F-FDEAFA6160E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95613</xdr:rowOff>
    </xdr:from>
    <xdr:to>
      <xdr:col>85</xdr:col>
      <xdr:colOff>177800</xdr:colOff>
      <xdr:row>105</xdr:row>
      <xdr:rowOff>25763</xdr:rowOff>
    </xdr:to>
    <xdr:sp macro="" textlink="">
      <xdr:nvSpPr>
        <xdr:cNvPr id="775" name="楕円 774">
          <a:extLst>
            <a:ext uri="{FF2B5EF4-FFF2-40B4-BE49-F238E27FC236}">
              <a16:creationId xmlns:a16="http://schemas.microsoft.com/office/drawing/2014/main" id="{DCE0A94F-EA61-4099-A563-C5C23E4E7C88}"/>
            </a:ext>
          </a:extLst>
        </xdr:cNvPr>
        <xdr:cNvSpPr/>
      </xdr:nvSpPr>
      <xdr:spPr>
        <a:xfrm>
          <a:off x="16268700" y="1792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74040</xdr:rowOff>
    </xdr:from>
    <xdr:ext cx="405111" cy="259045"/>
    <xdr:sp macro="" textlink="">
      <xdr:nvSpPr>
        <xdr:cNvPr id="776" name="【庁舎】&#10;有形固定資産減価償却率該当値テキスト">
          <a:extLst>
            <a:ext uri="{FF2B5EF4-FFF2-40B4-BE49-F238E27FC236}">
              <a16:creationId xmlns:a16="http://schemas.microsoft.com/office/drawing/2014/main" id="{F3F3A681-9CB8-4369-83C5-BC36F97B4292}"/>
            </a:ext>
          </a:extLst>
        </xdr:cNvPr>
        <xdr:cNvSpPr txBox="1"/>
      </xdr:nvSpPr>
      <xdr:spPr>
        <a:xfrm>
          <a:off x="16357600" y="1790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72752</xdr:rowOff>
    </xdr:from>
    <xdr:to>
      <xdr:col>81</xdr:col>
      <xdr:colOff>101600</xdr:colOff>
      <xdr:row>105</xdr:row>
      <xdr:rowOff>2902</xdr:rowOff>
    </xdr:to>
    <xdr:sp macro="" textlink="">
      <xdr:nvSpPr>
        <xdr:cNvPr id="777" name="楕円 776">
          <a:extLst>
            <a:ext uri="{FF2B5EF4-FFF2-40B4-BE49-F238E27FC236}">
              <a16:creationId xmlns:a16="http://schemas.microsoft.com/office/drawing/2014/main" id="{6408A583-1BAE-4EEC-8EFA-1DD9F86D5EE1}"/>
            </a:ext>
          </a:extLst>
        </xdr:cNvPr>
        <xdr:cNvSpPr/>
      </xdr:nvSpPr>
      <xdr:spPr>
        <a:xfrm>
          <a:off x="15430500" y="1790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123552</xdr:rowOff>
    </xdr:from>
    <xdr:to>
      <xdr:col>85</xdr:col>
      <xdr:colOff>127000</xdr:colOff>
      <xdr:row>104</xdr:row>
      <xdr:rowOff>146413</xdr:rowOff>
    </xdr:to>
    <xdr:cxnSp macro="">
      <xdr:nvCxnSpPr>
        <xdr:cNvPr id="778" name="直線コネクタ 777">
          <a:extLst>
            <a:ext uri="{FF2B5EF4-FFF2-40B4-BE49-F238E27FC236}">
              <a16:creationId xmlns:a16="http://schemas.microsoft.com/office/drawing/2014/main" id="{3002E4CA-709B-44EC-A8D6-F37A85946883}"/>
            </a:ext>
          </a:extLst>
        </xdr:cNvPr>
        <xdr:cNvCxnSpPr/>
      </xdr:nvCxnSpPr>
      <xdr:spPr>
        <a:xfrm>
          <a:off x="15481300" y="17954352"/>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40095</xdr:rowOff>
    </xdr:from>
    <xdr:to>
      <xdr:col>76</xdr:col>
      <xdr:colOff>165100</xdr:colOff>
      <xdr:row>104</xdr:row>
      <xdr:rowOff>141695</xdr:rowOff>
    </xdr:to>
    <xdr:sp macro="" textlink="">
      <xdr:nvSpPr>
        <xdr:cNvPr id="779" name="楕円 778">
          <a:extLst>
            <a:ext uri="{FF2B5EF4-FFF2-40B4-BE49-F238E27FC236}">
              <a16:creationId xmlns:a16="http://schemas.microsoft.com/office/drawing/2014/main" id="{EB9D48D9-0F72-4401-BA3D-2CE7E66BF842}"/>
            </a:ext>
          </a:extLst>
        </xdr:cNvPr>
        <xdr:cNvSpPr/>
      </xdr:nvSpPr>
      <xdr:spPr>
        <a:xfrm>
          <a:off x="14541500" y="1787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90895</xdr:rowOff>
    </xdr:from>
    <xdr:to>
      <xdr:col>81</xdr:col>
      <xdr:colOff>50800</xdr:colOff>
      <xdr:row>104</xdr:row>
      <xdr:rowOff>123552</xdr:rowOff>
    </xdr:to>
    <xdr:cxnSp macro="">
      <xdr:nvCxnSpPr>
        <xdr:cNvPr id="780" name="直線コネクタ 779">
          <a:extLst>
            <a:ext uri="{FF2B5EF4-FFF2-40B4-BE49-F238E27FC236}">
              <a16:creationId xmlns:a16="http://schemas.microsoft.com/office/drawing/2014/main" id="{FE0BFDBC-4CB9-48F8-AA83-ADF395767D20}"/>
            </a:ext>
          </a:extLst>
        </xdr:cNvPr>
        <xdr:cNvCxnSpPr/>
      </xdr:nvCxnSpPr>
      <xdr:spPr>
        <a:xfrm>
          <a:off x="14592300" y="1792169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5806</xdr:rowOff>
    </xdr:from>
    <xdr:to>
      <xdr:col>72</xdr:col>
      <xdr:colOff>38100</xdr:colOff>
      <xdr:row>104</xdr:row>
      <xdr:rowOff>107406</xdr:rowOff>
    </xdr:to>
    <xdr:sp macro="" textlink="">
      <xdr:nvSpPr>
        <xdr:cNvPr id="781" name="楕円 780">
          <a:extLst>
            <a:ext uri="{FF2B5EF4-FFF2-40B4-BE49-F238E27FC236}">
              <a16:creationId xmlns:a16="http://schemas.microsoft.com/office/drawing/2014/main" id="{297E303B-3321-49D3-B906-F5C0D2DF7AED}"/>
            </a:ext>
          </a:extLst>
        </xdr:cNvPr>
        <xdr:cNvSpPr/>
      </xdr:nvSpPr>
      <xdr:spPr>
        <a:xfrm>
          <a:off x="13652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56606</xdr:rowOff>
    </xdr:from>
    <xdr:to>
      <xdr:col>76</xdr:col>
      <xdr:colOff>114300</xdr:colOff>
      <xdr:row>104</xdr:row>
      <xdr:rowOff>90895</xdr:rowOff>
    </xdr:to>
    <xdr:cxnSp macro="">
      <xdr:nvCxnSpPr>
        <xdr:cNvPr id="782" name="直線コネクタ 781">
          <a:extLst>
            <a:ext uri="{FF2B5EF4-FFF2-40B4-BE49-F238E27FC236}">
              <a16:creationId xmlns:a16="http://schemas.microsoft.com/office/drawing/2014/main" id="{60CC77E3-9E60-4301-91B9-7A6E291AB6EE}"/>
            </a:ext>
          </a:extLst>
        </xdr:cNvPr>
        <xdr:cNvCxnSpPr/>
      </xdr:nvCxnSpPr>
      <xdr:spPr>
        <a:xfrm>
          <a:off x="13703300" y="1788740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144599</xdr:rowOff>
    </xdr:from>
    <xdr:to>
      <xdr:col>67</xdr:col>
      <xdr:colOff>101600</xdr:colOff>
      <xdr:row>104</xdr:row>
      <xdr:rowOff>74749</xdr:rowOff>
    </xdr:to>
    <xdr:sp macro="" textlink="">
      <xdr:nvSpPr>
        <xdr:cNvPr id="783" name="楕円 782">
          <a:extLst>
            <a:ext uri="{FF2B5EF4-FFF2-40B4-BE49-F238E27FC236}">
              <a16:creationId xmlns:a16="http://schemas.microsoft.com/office/drawing/2014/main" id="{35966D22-AF8D-4E2B-AD13-BF92A2DA507C}"/>
            </a:ext>
          </a:extLst>
        </xdr:cNvPr>
        <xdr:cNvSpPr/>
      </xdr:nvSpPr>
      <xdr:spPr>
        <a:xfrm>
          <a:off x="12763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23949</xdr:rowOff>
    </xdr:from>
    <xdr:to>
      <xdr:col>71</xdr:col>
      <xdr:colOff>177800</xdr:colOff>
      <xdr:row>104</xdr:row>
      <xdr:rowOff>56606</xdr:rowOff>
    </xdr:to>
    <xdr:cxnSp macro="">
      <xdr:nvCxnSpPr>
        <xdr:cNvPr id="784" name="直線コネクタ 783">
          <a:extLst>
            <a:ext uri="{FF2B5EF4-FFF2-40B4-BE49-F238E27FC236}">
              <a16:creationId xmlns:a16="http://schemas.microsoft.com/office/drawing/2014/main" id="{95E5BBBB-B9BF-47AC-98DA-113D0C9C6E4E}"/>
            </a:ext>
          </a:extLst>
        </xdr:cNvPr>
        <xdr:cNvCxnSpPr/>
      </xdr:nvCxnSpPr>
      <xdr:spPr>
        <a:xfrm>
          <a:off x="12814300" y="1785474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785" name="n_1aveValue【庁舎】&#10;有形固定資産減価償却率">
          <a:extLst>
            <a:ext uri="{FF2B5EF4-FFF2-40B4-BE49-F238E27FC236}">
              <a16:creationId xmlns:a16="http://schemas.microsoft.com/office/drawing/2014/main" id="{ABF13C33-96C5-4F5D-8D8E-E9F45F639A63}"/>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786" name="n_2aveValue【庁舎】&#10;有形固定資産減価償却率">
          <a:extLst>
            <a:ext uri="{FF2B5EF4-FFF2-40B4-BE49-F238E27FC236}">
              <a16:creationId xmlns:a16="http://schemas.microsoft.com/office/drawing/2014/main" id="{BA052370-B42D-4200-AB53-E5FF6556E1D9}"/>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787" name="n_3aveValue【庁舎】&#10;有形固定資産減価償却率">
          <a:extLst>
            <a:ext uri="{FF2B5EF4-FFF2-40B4-BE49-F238E27FC236}">
              <a16:creationId xmlns:a16="http://schemas.microsoft.com/office/drawing/2014/main" id="{5EC9C7CA-224D-4E3E-8B57-F12CAC197EC8}"/>
            </a:ext>
          </a:extLst>
        </xdr:cNvPr>
        <xdr:cNvSpPr txBox="1"/>
      </xdr:nvSpPr>
      <xdr:spPr>
        <a:xfrm>
          <a:off x="13500744"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88" name="n_4aveValue【庁舎】&#10;有形固定資産減価償却率">
          <a:extLst>
            <a:ext uri="{FF2B5EF4-FFF2-40B4-BE49-F238E27FC236}">
              <a16:creationId xmlns:a16="http://schemas.microsoft.com/office/drawing/2014/main" id="{83743D28-7102-4852-8D23-E667B6D4561C}"/>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165479</xdr:rowOff>
    </xdr:from>
    <xdr:ext cx="405111" cy="259045"/>
    <xdr:sp macro="" textlink="">
      <xdr:nvSpPr>
        <xdr:cNvPr id="789" name="n_1mainValue【庁舎】&#10;有形固定資産減価償却率">
          <a:extLst>
            <a:ext uri="{FF2B5EF4-FFF2-40B4-BE49-F238E27FC236}">
              <a16:creationId xmlns:a16="http://schemas.microsoft.com/office/drawing/2014/main" id="{16B4ADC1-39AA-40EE-BA19-DB3841945D68}"/>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132822</xdr:rowOff>
    </xdr:from>
    <xdr:ext cx="405111" cy="259045"/>
    <xdr:sp macro="" textlink="">
      <xdr:nvSpPr>
        <xdr:cNvPr id="790" name="n_2mainValue【庁舎】&#10;有形固定資産減価償却率">
          <a:extLst>
            <a:ext uri="{FF2B5EF4-FFF2-40B4-BE49-F238E27FC236}">
              <a16:creationId xmlns:a16="http://schemas.microsoft.com/office/drawing/2014/main" id="{8CA310D2-6E0D-4537-916D-74732E37CAE5}"/>
            </a:ext>
          </a:extLst>
        </xdr:cNvPr>
        <xdr:cNvSpPr txBox="1"/>
      </xdr:nvSpPr>
      <xdr:spPr>
        <a:xfrm>
          <a:off x="143897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123933</xdr:rowOff>
    </xdr:from>
    <xdr:ext cx="405111" cy="259045"/>
    <xdr:sp macro="" textlink="">
      <xdr:nvSpPr>
        <xdr:cNvPr id="791" name="n_3mainValue【庁舎】&#10;有形固定資産減価償却率">
          <a:extLst>
            <a:ext uri="{FF2B5EF4-FFF2-40B4-BE49-F238E27FC236}">
              <a16:creationId xmlns:a16="http://schemas.microsoft.com/office/drawing/2014/main" id="{C2BB8162-752F-4A52-8D95-0AB2C067672D}"/>
            </a:ext>
          </a:extLst>
        </xdr:cNvPr>
        <xdr:cNvSpPr txBox="1"/>
      </xdr:nvSpPr>
      <xdr:spPr>
        <a:xfrm>
          <a:off x="13500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91276</xdr:rowOff>
    </xdr:from>
    <xdr:ext cx="405111" cy="259045"/>
    <xdr:sp macro="" textlink="">
      <xdr:nvSpPr>
        <xdr:cNvPr id="792" name="n_4mainValue【庁舎】&#10;有形固定資産減価償却率">
          <a:extLst>
            <a:ext uri="{FF2B5EF4-FFF2-40B4-BE49-F238E27FC236}">
              <a16:creationId xmlns:a16="http://schemas.microsoft.com/office/drawing/2014/main" id="{4C863C30-78C1-4F01-9490-11F7D313A1B2}"/>
            </a:ext>
          </a:extLst>
        </xdr:cNvPr>
        <xdr:cNvSpPr txBox="1"/>
      </xdr:nvSpPr>
      <xdr:spPr>
        <a:xfrm>
          <a:off x="12611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B02672F6-121A-48F8-B8CE-AA5AEB5C96B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345F8D4E-E939-4F48-81E8-F1021A99D8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CDF3A226-875E-4B87-BE00-19D90B739E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6B20583F-6520-4A1B-A887-F6BC58B1773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C38E87C1-CDF6-42D8-B13D-DC9DE556A86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D283038E-B38B-49EB-98F4-CD3451CE256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715DE94B-6948-41BB-A9B0-2B78F862B44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9AADF5B1-EE68-4865-B911-881B3A84433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B33B87FB-B880-4FD0-8ACF-781BDE10245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910330FF-83BE-4FCB-ACD8-4F19EB0B83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a:extLst>
            <a:ext uri="{FF2B5EF4-FFF2-40B4-BE49-F238E27FC236}">
              <a16:creationId xmlns:a16="http://schemas.microsoft.com/office/drawing/2014/main" id="{E0FE11F0-D627-449E-BA2C-2F62268CBCF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a:extLst>
            <a:ext uri="{FF2B5EF4-FFF2-40B4-BE49-F238E27FC236}">
              <a16:creationId xmlns:a16="http://schemas.microsoft.com/office/drawing/2014/main" id="{67BB1F31-979A-4A0F-832B-7348A94F744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a:extLst>
            <a:ext uri="{FF2B5EF4-FFF2-40B4-BE49-F238E27FC236}">
              <a16:creationId xmlns:a16="http://schemas.microsoft.com/office/drawing/2014/main" id="{391C6D6A-8426-4383-8B57-CEE6CAE92F9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a:extLst>
            <a:ext uri="{FF2B5EF4-FFF2-40B4-BE49-F238E27FC236}">
              <a16:creationId xmlns:a16="http://schemas.microsoft.com/office/drawing/2014/main" id="{0251852D-1E4D-4E53-8696-428ABA84763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a:extLst>
            <a:ext uri="{FF2B5EF4-FFF2-40B4-BE49-F238E27FC236}">
              <a16:creationId xmlns:a16="http://schemas.microsoft.com/office/drawing/2014/main" id="{8D5B5F91-4666-4874-8DD2-1BCB26EC488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a:extLst>
            <a:ext uri="{FF2B5EF4-FFF2-40B4-BE49-F238E27FC236}">
              <a16:creationId xmlns:a16="http://schemas.microsoft.com/office/drawing/2014/main" id="{6F9CAF9B-55A6-4563-ABFF-E500CF479E1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a:extLst>
            <a:ext uri="{FF2B5EF4-FFF2-40B4-BE49-F238E27FC236}">
              <a16:creationId xmlns:a16="http://schemas.microsoft.com/office/drawing/2014/main" id="{B1AE9585-FB25-4A9A-92EC-E963C2EA59A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a:extLst>
            <a:ext uri="{FF2B5EF4-FFF2-40B4-BE49-F238E27FC236}">
              <a16:creationId xmlns:a16="http://schemas.microsoft.com/office/drawing/2014/main" id="{0B37278D-EFF9-4514-96FB-FC7D93EE5D6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a:extLst>
            <a:ext uri="{FF2B5EF4-FFF2-40B4-BE49-F238E27FC236}">
              <a16:creationId xmlns:a16="http://schemas.microsoft.com/office/drawing/2014/main" id="{5082687C-8EBF-470F-B2E8-F5461FDB8425}"/>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a:extLst>
            <a:ext uri="{FF2B5EF4-FFF2-40B4-BE49-F238E27FC236}">
              <a16:creationId xmlns:a16="http://schemas.microsoft.com/office/drawing/2014/main" id="{82758696-49E7-463C-AD53-E082CE08127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a:extLst>
            <a:ext uri="{FF2B5EF4-FFF2-40B4-BE49-F238E27FC236}">
              <a16:creationId xmlns:a16="http://schemas.microsoft.com/office/drawing/2014/main" id="{75D9D67B-0488-4220-9326-27A05371F88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a:extLst>
            <a:ext uri="{FF2B5EF4-FFF2-40B4-BE49-F238E27FC236}">
              <a16:creationId xmlns:a16="http://schemas.microsoft.com/office/drawing/2014/main" id="{00018E38-91FD-4333-8317-05B87D217936}"/>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7FC868EE-887A-4D66-9AD7-5ECE8C5B9A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28C115ED-58C2-44BF-A594-F3403FB3962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庁舎】&#10;一人当たり面積グラフ枠">
          <a:extLst>
            <a:ext uri="{FF2B5EF4-FFF2-40B4-BE49-F238E27FC236}">
              <a16:creationId xmlns:a16="http://schemas.microsoft.com/office/drawing/2014/main" id="{2A0B70C9-C3DC-411B-ACE1-63F655AF906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818" name="直線コネクタ 817">
          <a:extLst>
            <a:ext uri="{FF2B5EF4-FFF2-40B4-BE49-F238E27FC236}">
              <a16:creationId xmlns:a16="http://schemas.microsoft.com/office/drawing/2014/main" id="{78F39170-3447-45A2-8532-E7527DD58A50}"/>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19" name="【庁舎】&#10;一人当たり面積最小値テキスト">
          <a:extLst>
            <a:ext uri="{FF2B5EF4-FFF2-40B4-BE49-F238E27FC236}">
              <a16:creationId xmlns:a16="http://schemas.microsoft.com/office/drawing/2014/main" id="{48378FC1-CF01-4A00-B8DC-3208666E5645}"/>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0" name="直線コネクタ 819">
          <a:extLst>
            <a:ext uri="{FF2B5EF4-FFF2-40B4-BE49-F238E27FC236}">
              <a16:creationId xmlns:a16="http://schemas.microsoft.com/office/drawing/2014/main" id="{41B5C4F9-B860-4400-8341-26951307B570}"/>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821" name="【庁舎】&#10;一人当たり面積最大値テキスト">
          <a:extLst>
            <a:ext uri="{FF2B5EF4-FFF2-40B4-BE49-F238E27FC236}">
              <a16:creationId xmlns:a16="http://schemas.microsoft.com/office/drawing/2014/main" id="{AA9CD866-6EB8-4590-A507-F086F9C959C3}"/>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822" name="直線コネクタ 821">
          <a:extLst>
            <a:ext uri="{FF2B5EF4-FFF2-40B4-BE49-F238E27FC236}">
              <a16:creationId xmlns:a16="http://schemas.microsoft.com/office/drawing/2014/main" id="{BB86EE64-ABCE-40B0-A9FA-DE5E8247F46E}"/>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823" name="【庁舎】&#10;一人当たり面積平均値テキスト">
          <a:extLst>
            <a:ext uri="{FF2B5EF4-FFF2-40B4-BE49-F238E27FC236}">
              <a16:creationId xmlns:a16="http://schemas.microsoft.com/office/drawing/2014/main" id="{1DBD44A9-39E9-4E2D-9074-2C3BADDCC899}"/>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824" name="フローチャート: 判断 823">
          <a:extLst>
            <a:ext uri="{FF2B5EF4-FFF2-40B4-BE49-F238E27FC236}">
              <a16:creationId xmlns:a16="http://schemas.microsoft.com/office/drawing/2014/main" id="{1A148B6F-97B4-48A8-B2E6-A7B337DC45CB}"/>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825" name="フローチャート: 判断 824">
          <a:extLst>
            <a:ext uri="{FF2B5EF4-FFF2-40B4-BE49-F238E27FC236}">
              <a16:creationId xmlns:a16="http://schemas.microsoft.com/office/drawing/2014/main" id="{6AC1AD4C-1EBE-4230-9BF2-6AC89614E0DD}"/>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826" name="フローチャート: 判断 825">
          <a:extLst>
            <a:ext uri="{FF2B5EF4-FFF2-40B4-BE49-F238E27FC236}">
              <a16:creationId xmlns:a16="http://schemas.microsoft.com/office/drawing/2014/main" id="{843E0E67-C505-4D51-880E-69CB647499C6}"/>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827" name="フローチャート: 判断 826">
          <a:extLst>
            <a:ext uri="{FF2B5EF4-FFF2-40B4-BE49-F238E27FC236}">
              <a16:creationId xmlns:a16="http://schemas.microsoft.com/office/drawing/2014/main" id="{26E77858-FA52-451D-A427-2BCE883E23B5}"/>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828" name="フローチャート: 判断 827">
          <a:extLst>
            <a:ext uri="{FF2B5EF4-FFF2-40B4-BE49-F238E27FC236}">
              <a16:creationId xmlns:a16="http://schemas.microsoft.com/office/drawing/2014/main" id="{38AD4A19-0EE9-4522-B5A6-E1095FC4A344}"/>
            </a:ext>
          </a:extLst>
        </xdr:cNvPr>
        <xdr:cNvSpPr/>
      </xdr:nvSpPr>
      <xdr:spPr>
        <a:xfrm>
          <a:off x="18605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3C5E0014-602F-482E-9A6E-606C17F949F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598B703-4B87-4D76-9BA3-BD65A3597B2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9EE99B8D-A90D-4736-B99D-060BF4A567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31A67031-BC5B-4A3F-A966-00FCCB26ACA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8C615B2C-E7ED-4507-937A-D47188C8D5F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102144</xdr:rowOff>
    </xdr:from>
    <xdr:to>
      <xdr:col>116</xdr:col>
      <xdr:colOff>114300</xdr:colOff>
      <xdr:row>106</xdr:row>
      <xdr:rowOff>32294</xdr:rowOff>
    </xdr:to>
    <xdr:sp macro="" textlink="">
      <xdr:nvSpPr>
        <xdr:cNvPr id="834" name="楕円 833">
          <a:extLst>
            <a:ext uri="{FF2B5EF4-FFF2-40B4-BE49-F238E27FC236}">
              <a16:creationId xmlns:a16="http://schemas.microsoft.com/office/drawing/2014/main" id="{447FACDF-C08F-40DF-9538-B1AFDCE7B276}"/>
            </a:ext>
          </a:extLst>
        </xdr:cNvPr>
        <xdr:cNvSpPr/>
      </xdr:nvSpPr>
      <xdr:spPr>
        <a:xfrm>
          <a:off x="22110700" y="1810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80571</xdr:rowOff>
    </xdr:from>
    <xdr:ext cx="469744" cy="259045"/>
    <xdr:sp macro="" textlink="">
      <xdr:nvSpPr>
        <xdr:cNvPr id="835" name="【庁舎】&#10;一人当たり面積該当値テキスト">
          <a:extLst>
            <a:ext uri="{FF2B5EF4-FFF2-40B4-BE49-F238E27FC236}">
              <a16:creationId xmlns:a16="http://schemas.microsoft.com/office/drawing/2014/main" id="{FAFE58E9-1337-4B74-A325-43CE7763D0AA}"/>
            </a:ext>
          </a:extLst>
        </xdr:cNvPr>
        <xdr:cNvSpPr txBox="1"/>
      </xdr:nvSpPr>
      <xdr:spPr>
        <a:xfrm>
          <a:off x="22199600" y="1808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79284</xdr:rowOff>
    </xdr:from>
    <xdr:to>
      <xdr:col>112</xdr:col>
      <xdr:colOff>38100</xdr:colOff>
      <xdr:row>106</xdr:row>
      <xdr:rowOff>9434</xdr:rowOff>
    </xdr:to>
    <xdr:sp macro="" textlink="">
      <xdr:nvSpPr>
        <xdr:cNvPr id="836" name="楕円 835">
          <a:extLst>
            <a:ext uri="{FF2B5EF4-FFF2-40B4-BE49-F238E27FC236}">
              <a16:creationId xmlns:a16="http://schemas.microsoft.com/office/drawing/2014/main" id="{E054A077-69B3-4505-B9BB-E0315021B89C}"/>
            </a:ext>
          </a:extLst>
        </xdr:cNvPr>
        <xdr:cNvSpPr/>
      </xdr:nvSpPr>
      <xdr:spPr>
        <a:xfrm>
          <a:off x="21272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130084</xdr:rowOff>
    </xdr:from>
    <xdr:to>
      <xdr:col>116</xdr:col>
      <xdr:colOff>63500</xdr:colOff>
      <xdr:row>105</xdr:row>
      <xdr:rowOff>152944</xdr:rowOff>
    </xdr:to>
    <xdr:cxnSp macro="">
      <xdr:nvCxnSpPr>
        <xdr:cNvPr id="837" name="直線コネクタ 836">
          <a:extLst>
            <a:ext uri="{FF2B5EF4-FFF2-40B4-BE49-F238E27FC236}">
              <a16:creationId xmlns:a16="http://schemas.microsoft.com/office/drawing/2014/main" id="{A6FE21D7-C556-4604-A25A-E975575F2C0E}"/>
            </a:ext>
          </a:extLst>
        </xdr:cNvPr>
        <xdr:cNvCxnSpPr/>
      </xdr:nvCxnSpPr>
      <xdr:spPr>
        <a:xfrm>
          <a:off x="21323300" y="1813233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79284</xdr:rowOff>
    </xdr:from>
    <xdr:to>
      <xdr:col>107</xdr:col>
      <xdr:colOff>101600</xdr:colOff>
      <xdr:row>106</xdr:row>
      <xdr:rowOff>9434</xdr:rowOff>
    </xdr:to>
    <xdr:sp macro="" textlink="">
      <xdr:nvSpPr>
        <xdr:cNvPr id="838" name="楕円 837">
          <a:extLst>
            <a:ext uri="{FF2B5EF4-FFF2-40B4-BE49-F238E27FC236}">
              <a16:creationId xmlns:a16="http://schemas.microsoft.com/office/drawing/2014/main" id="{A76BA995-38BB-4B4E-80A2-B64EE2308A4D}"/>
            </a:ext>
          </a:extLst>
        </xdr:cNvPr>
        <xdr:cNvSpPr/>
      </xdr:nvSpPr>
      <xdr:spPr>
        <a:xfrm>
          <a:off x="20383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130084</xdr:rowOff>
    </xdr:from>
    <xdr:to>
      <xdr:col>111</xdr:col>
      <xdr:colOff>177800</xdr:colOff>
      <xdr:row>105</xdr:row>
      <xdr:rowOff>130084</xdr:rowOff>
    </xdr:to>
    <xdr:cxnSp macro="">
      <xdr:nvCxnSpPr>
        <xdr:cNvPr id="839" name="直線コネクタ 838">
          <a:extLst>
            <a:ext uri="{FF2B5EF4-FFF2-40B4-BE49-F238E27FC236}">
              <a16:creationId xmlns:a16="http://schemas.microsoft.com/office/drawing/2014/main" id="{2BFBB6A5-44D3-4A5D-B9DF-BDE30D83236A}"/>
            </a:ext>
          </a:extLst>
        </xdr:cNvPr>
        <xdr:cNvCxnSpPr/>
      </xdr:nvCxnSpPr>
      <xdr:spPr>
        <a:xfrm>
          <a:off x="20434300" y="1813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79284</xdr:rowOff>
    </xdr:from>
    <xdr:to>
      <xdr:col>102</xdr:col>
      <xdr:colOff>165100</xdr:colOff>
      <xdr:row>106</xdr:row>
      <xdr:rowOff>9434</xdr:rowOff>
    </xdr:to>
    <xdr:sp macro="" textlink="">
      <xdr:nvSpPr>
        <xdr:cNvPr id="840" name="楕円 839">
          <a:extLst>
            <a:ext uri="{FF2B5EF4-FFF2-40B4-BE49-F238E27FC236}">
              <a16:creationId xmlns:a16="http://schemas.microsoft.com/office/drawing/2014/main" id="{6E04BBD5-0499-464A-B5F3-C49C565890A4}"/>
            </a:ext>
          </a:extLst>
        </xdr:cNvPr>
        <xdr:cNvSpPr/>
      </xdr:nvSpPr>
      <xdr:spPr>
        <a:xfrm>
          <a:off x="19494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130084</xdr:rowOff>
    </xdr:from>
    <xdr:to>
      <xdr:col>107</xdr:col>
      <xdr:colOff>50800</xdr:colOff>
      <xdr:row>105</xdr:row>
      <xdr:rowOff>130084</xdr:rowOff>
    </xdr:to>
    <xdr:cxnSp macro="">
      <xdr:nvCxnSpPr>
        <xdr:cNvPr id="841" name="直線コネクタ 840">
          <a:extLst>
            <a:ext uri="{FF2B5EF4-FFF2-40B4-BE49-F238E27FC236}">
              <a16:creationId xmlns:a16="http://schemas.microsoft.com/office/drawing/2014/main" id="{D7EECB37-29C9-4C4C-98C9-838FEF7835A0}"/>
            </a:ext>
          </a:extLst>
        </xdr:cNvPr>
        <xdr:cNvCxnSpPr/>
      </xdr:nvCxnSpPr>
      <xdr:spPr>
        <a:xfrm>
          <a:off x="19545300" y="1813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79284</xdr:rowOff>
    </xdr:from>
    <xdr:to>
      <xdr:col>98</xdr:col>
      <xdr:colOff>38100</xdr:colOff>
      <xdr:row>106</xdr:row>
      <xdr:rowOff>9434</xdr:rowOff>
    </xdr:to>
    <xdr:sp macro="" textlink="">
      <xdr:nvSpPr>
        <xdr:cNvPr id="842" name="楕円 841">
          <a:extLst>
            <a:ext uri="{FF2B5EF4-FFF2-40B4-BE49-F238E27FC236}">
              <a16:creationId xmlns:a16="http://schemas.microsoft.com/office/drawing/2014/main" id="{C4539761-5F43-48FF-8DED-99E54381F259}"/>
            </a:ext>
          </a:extLst>
        </xdr:cNvPr>
        <xdr:cNvSpPr/>
      </xdr:nvSpPr>
      <xdr:spPr>
        <a:xfrm>
          <a:off x="18605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130084</xdr:rowOff>
    </xdr:from>
    <xdr:to>
      <xdr:col>102</xdr:col>
      <xdr:colOff>114300</xdr:colOff>
      <xdr:row>105</xdr:row>
      <xdr:rowOff>130084</xdr:rowOff>
    </xdr:to>
    <xdr:cxnSp macro="">
      <xdr:nvCxnSpPr>
        <xdr:cNvPr id="843" name="直線コネクタ 842">
          <a:extLst>
            <a:ext uri="{FF2B5EF4-FFF2-40B4-BE49-F238E27FC236}">
              <a16:creationId xmlns:a16="http://schemas.microsoft.com/office/drawing/2014/main" id="{5BBE97FC-7D39-4558-B75D-B6B652B6B11E}"/>
            </a:ext>
          </a:extLst>
        </xdr:cNvPr>
        <xdr:cNvCxnSpPr/>
      </xdr:nvCxnSpPr>
      <xdr:spPr>
        <a:xfrm>
          <a:off x="18656300" y="181323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844" name="n_1aveValue【庁舎】&#10;一人当たり面積">
          <a:extLst>
            <a:ext uri="{FF2B5EF4-FFF2-40B4-BE49-F238E27FC236}">
              <a16:creationId xmlns:a16="http://schemas.microsoft.com/office/drawing/2014/main" id="{1AF2DB69-DBFF-4611-AF9E-87D6CD57AD39}"/>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845" name="n_2aveValue【庁舎】&#10;一人当たり面積">
          <a:extLst>
            <a:ext uri="{FF2B5EF4-FFF2-40B4-BE49-F238E27FC236}">
              <a16:creationId xmlns:a16="http://schemas.microsoft.com/office/drawing/2014/main" id="{DFD8530C-3C1F-4FFE-9200-AB0A89A19FFB}"/>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846" name="n_3aveValue【庁舎】&#10;一人当たり面積">
          <a:extLst>
            <a:ext uri="{FF2B5EF4-FFF2-40B4-BE49-F238E27FC236}">
              <a16:creationId xmlns:a16="http://schemas.microsoft.com/office/drawing/2014/main" id="{953F7D0C-0A23-4BA2-A070-B7F8672741C8}"/>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847" name="n_4aveValue【庁舎】&#10;一人当たり面積">
          <a:extLst>
            <a:ext uri="{FF2B5EF4-FFF2-40B4-BE49-F238E27FC236}">
              <a16:creationId xmlns:a16="http://schemas.microsoft.com/office/drawing/2014/main" id="{E037337F-A413-4349-8A45-79D7CD727F28}"/>
            </a:ext>
          </a:extLst>
        </xdr:cNvPr>
        <xdr:cNvSpPr txBox="1"/>
      </xdr:nvSpPr>
      <xdr:spPr>
        <a:xfrm>
          <a:off x="18421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561</xdr:rowOff>
    </xdr:from>
    <xdr:ext cx="469744" cy="259045"/>
    <xdr:sp macro="" textlink="">
      <xdr:nvSpPr>
        <xdr:cNvPr id="848" name="n_1mainValue【庁舎】&#10;一人当たり面積">
          <a:extLst>
            <a:ext uri="{FF2B5EF4-FFF2-40B4-BE49-F238E27FC236}">
              <a16:creationId xmlns:a16="http://schemas.microsoft.com/office/drawing/2014/main" id="{948AE115-5FE8-4787-9186-04A158AABDD1}"/>
            </a:ext>
          </a:extLst>
        </xdr:cNvPr>
        <xdr:cNvSpPr txBox="1"/>
      </xdr:nvSpPr>
      <xdr:spPr>
        <a:xfrm>
          <a:off x="210757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561</xdr:rowOff>
    </xdr:from>
    <xdr:ext cx="469744" cy="259045"/>
    <xdr:sp macro="" textlink="">
      <xdr:nvSpPr>
        <xdr:cNvPr id="849" name="n_2mainValue【庁舎】&#10;一人当たり面積">
          <a:extLst>
            <a:ext uri="{FF2B5EF4-FFF2-40B4-BE49-F238E27FC236}">
              <a16:creationId xmlns:a16="http://schemas.microsoft.com/office/drawing/2014/main" id="{E7D99D05-5922-4EE4-AE47-728E92AF5A39}"/>
            </a:ext>
          </a:extLst>
        </xdr:cNvPr>
        <xdr:cNvSpPr txBox="1"/>
      </xdr:nvSpPr>
      <xdr:spPr>
        <a:xfrm>
          <a:off x="201994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561</xdr:rowOff>
    </xdr:from>
    <xdr:ext cx="469744" cy="259045"/>
    <xdr:sp macro="" textlink="">
      <xdr:nvSpPr>
        <xdr:cNvPr id="850" name="n_3mainValue【庁舎】&#10;一人当たり面積">
          <a:extLst>
            <a:ext uri="{FF2B5EF4-FFF2-40B4-BE49-F238E27FC236}">
              <a16:creationId xmlns:a16="http://schemas.microsoft.com/office/drawing/2014/main" id="{CEEC0BE2-21CE-4E9E-97E6-69994A24F21F}"/>
            </a:ext>
          </a:extLst>
        </xdr:cNvPr>
        <xdr:cNvSpPr txBox="1"/>
      </xdr:nvSpPr>
      <xdr:spPr>
        <a:xfrm>
          <a:off x="193104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561</xdr:rowOff>
    </xdr:from>
    <xdr:ext cx="469744" cy="259045"/>
    <xdr:sp macro="" textlink="">
      <xdr:nvSpPr>
        <xdr:cNvPr id="851" name="n_4mainValue【庁舎】&#10;一人当たり面積">
          <a:extLst>
            <a:ext uri="{FF2B5EF4-FFF2-40B4-BE49-F238E27FC236}">
              <a16:creationId xmlns:a16="http://schemas.microsoft.com/office/drawing/2014/main" id="{5E9645E9-F9B9-4F54-B20C-6F2699127205}"/>
            </a:ext>
          </a:extLst>
        </xdr:cNvPr>
        <xdr:cNvSpPr txBox="1"/>
      </xdr:nvSpPr>
      <xdr:spPr>
        <a:xfrm>
          <a:off x="1842142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A555E5F7-B189-4685-AC61-872CC8B0046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E28106F2-76F7-4A6C-9E40-F96FA83D0CB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F3DAE387-690E-4D0F-B54D-89E6DA78E0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ほとんどの施設において、有形固定資産減価償却率は類似団体内平均値を下回っているものの、「図書館」、「庁舎」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については類似団体内平均値を上回っている。「図書館」について、過去に施設の統廃合を行っ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ているが、築３０年を経過しており、着実に老朽化が進んでいる状況である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。個別施設計画に基づく施設の長寿命化改修については２０３９年頃までは行わない予定であるが、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エレベーター等の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機械設備や電気設備の老朽化が進んでいることから、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近年は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優先度に応じた施設の改修を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進めており、減価償却率の増加はやや緩やかとなっている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。「庁舎」について、過去に行った大規模な耐震工事により、値は令和３年度まで類似団体内平均値を下回っていたが、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東西庁舎とも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を経過し老朽化が進んでいることもあり、令和４年度以降は類似団体内平均値を上回った。今後、新庁舎建設を含めた庁舎のあり方についての検討を進めるとともに、優先度に応じた改修を実施する必要が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施設」について、消防本部及び西消防署旧庁舎が築５０年を経過し、耐用年数を超過している状況であるが、長寿命化工事等も行っていないことから、着実に老朽化が進んでいる状況である。消防本部については今後の建替えを含めた検討を行う予定であるが、２市１町（北名古屋市・清須市・豊山町）をはじめ多方面での調整が必要となるため、今後もしばらくは減価償却率が増加していく見込み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4" thickBot="1" x14ac:dyDescent="0.25">
      <c r="B2" s="164" t="s">
        <v>77</v>
      </c>
      <c r="C2" s="164"/>
      <c r="D2" s="165"/>
    </row>
    <row r="3" spans="1:119" ht="18.75" customHeight="1" thickBot="1" x14ac:dyDescent="0.25">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33708273</v>
      </c>
      <c r="BO4" s="406"/>
      <c r="BP4" s="406"/>
      <c r="BQ4" s="406"/>
      <c r="BR4" s="406"/>
      <c r="BS4" s="406"/>
      <c r="BT4" s="406"/>
      <c r="BU4" s="407"/>
      <c r="BV4" s="405">
        <v>32268550</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7.8</v>
      </c>
      <c r="CU4" s="412"/>
      <c r="CV4" s="412"/>
      <c r="CW4" s="412"/>
      <c r="CX4" s="412"/>
      <c r="CY4" s="412"/>
      <c r="CZ4" s="412"/>
      <c r="DA4" s="413"/>
      <c r="DB4" s="411">
        <v>4.5</v>
      </c>
      <c r="DC4" s="412"/>
      <c r="DD4" s="412"/>
      <c r="DE4" s="412"/>
      <c r="DF4" s="412"/>
      <c r="DG4" s="412"/>
      <c r="DH4" s="412"/>
      <c r="DI4" s="413"/>
    </row>
    <row r="5" spans="1:119" ht="18.75" customHeight="1" x14ac:dyDescent="0.2">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32082721</v>
      </c>
      <c r="BO5" s="443"/>
      <c r="BP5" s="443"/>
      <c r="BQ5" s="443"/>
      <c r="BR5" s="443"/>
      <c r="BS5" s="443"/>
      <c r="BT5" s="443"/>
      <c r="BU5" s="444"/>
      <c r="BV5" s="442">
        <v>31267222</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93.1</v>
      </c>
      <c r="CU5" s="440"/>
      <c r="CV5" s="440"/>
      <c r="CW5" s="440"/>
      <c r="CX5" s="440"/>
      <c r="CY5" s="440"/>
      <c r="CZ5" s="440"/>
      <c r="DA5" s="441"/>
      <c r="DB5" s="439">
        <v>92.8</v>
      </c>
      <c r="DC5" s="440"/>
      <c r="DD5" s="440"/>
      <c r="DE5" s="440"/>
      <c r="DF5" s="440"/>
      <c r="DG5" s="440"/>
      <c r="DH5" s="440"/>
      <c r="DI5" s="441"/>
    </row>
    <row r="6" spans="1:119" ht="18.75" customHeight="1" x14ac:dyDescent="0.2">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1625552</v>
      </c>
      <c r="BO6" s="443"/>
      <c r="BP6" s="443"/>
      <c r="BQ6" s="443"/>
      <c r="BR6" s="443"/>
      <c r="BS6" s="443"/>
      <c r="BT6" s="443"/>
      <c r="BU6" s="444"/>
      <c r="BV6" s="442">
        <v>1001328</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93.5</v>
      </c>
      <c r="CU6" s="480"/>
      <c r="CV6" s="480"/>
      <c r="CW6" s="480"/>
      <c r="CX6" s="480"/>
      <c r="CY6" s="480"/>
      <c r="CZ6" s="480"/>
      <c r="DA6" s="481"/>
      <c r="DB6" s="479">
        <v>93.6</v>
      </c>
      <c r="DC6" s="480"/>
      <c r="DD6" s="480"/>
      <c r="DE6" s="480"/>
      <c r="DF6" s="480"/>
      <c r="DG6" s="480"/>
      <c r="DH6" s="480"/>
      <c r="DI6" s="481"/>
    </row>
    <row r="7" spans="1:119" ht="18.75" customHeight="1" x14ac:dyDescent="0.2">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69697</v>
      </c>
      <c r="BO7" s="443"/>
      <c r="BP7" s="443"/>
      <c r="BQ7" s="443"/>
      <c r="BR7" s="443"/>
      <c r="BS7" s="443"/>
      <c r="BT7" s="443"/>
      <c r="BU7" s="444"/>
      <c r="BV7" s="442">
        <v>127707</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19944867</v>
      </c>
      <c r="CU7" s="443"/>
      <c r="CV7" s="443"/>
      <c r="CW7" s="443"/>
      <c r="CX7" s="443"/>
      <c r="CY7" s="443"/>
      <c r="CZ7" s="443"/>
      <c r="DA7" s="444"/>
      <c r="DB7" s="442">
        <v>19238172</v>
      </c>
      <c r="DC7" s="443"/>
      <c r="DD7" s="443"/>
      <c r="DE7" s="443"/>
      <c r="DF7" s="443"/>
      <c r="DG7" s="443"/>
      <c r="DH7" s="443"/>
      <c r="DI7" s="444"/>
    </row>
    <row r="8" spans="1:119" ht="18.75" customHeight="1" thickBot="1" x14ac:dyDescent="0.25">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1555855</v>
      </c>
      <c r="BO8" s="443"/>
      <c r="BP8" s="443"/>
      <c r="BQ8" s="443"/>
      <c r="BR8" s="443"/>
      <c r="BS8" s="443"/>
      <c r="BT8" s="443"/>
      <c r="BU8" s="444"/>
      <c r="BV8" s="442">
        <v>873621</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0.83</v>
      </c>
      <c r="CU8" s="483"/>
      <c r="CV8" s="483"/>
      <c r="CW8" s="483"/>
      <c r="CX8" s="483"/>
      <c r="CY8" s="483"/>
      <c r="CZ8" s="483"/>
      <c r="DA8" s="484"/>
      <c r="DB8" s="482">
        <v>0.83</v>
      </c>
      <c r="DC8" s="483"/>
      <c r="DD8" s="483"/>
      <c r="DE8" s="483"/>
      <c r="DF8" s="483"/>
      <c r="DG8" s="483"/>
      <c r="DH8" s="483"/>
      <c r="DI8" s="484"/>
    </row>
    <row r="9" spans="1:119" ht="18.75" customHeight="1" thickBot="1" x14ac:dyDescent="0.25">
      <c r="A9" s="163"/>
      <c r="B9" s="436" t="s">
        <v>106</v>
      </c>
      <c r="C9" s="437"/>
      <c r="D9" s="437"/>
      <c r="E9" s="437"/>
      <c r="F9" s="437"/>
      <c r="G9" s="437"/>
      <c r="H9" s="437"/>
      <c r="I9" s="437"/>
      <c r="J9" s="437"/>
      <c r="K9" s="485"/>
      <c r="L9" s="486" t="s">
        <v>107</v>
      </c>
      <c r="M9" s="487"/>
      <c r="N9" s="487"/>
      <c r="O9" s="487"/>
      <c r="P9" s="487"/>
      <c r="Q9" s="488"/>
      <c r="R9" s="489">
        <v>86385</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110</v>
      </c>
      <c r="AV9" s="475"/>
      <c r="AW9" s="475"/>
      <c r="AX9" s="475"/>
      <c r="AY9" s="476" t="s">
        <v>111</v>
      </c>
      <c r="AZ9" s="477"/>
      <c r="BA9" s="477"/>
      <c r="BB9" s="477"/>
      <c r="BC9" s="477"/>
      <c r="BD9" s="477"/>
      <c r="BE9" s="477"/>
      <c r="BF9" s="477"/>
      <c r="BG9" s="477"/>
      <c r="BH9" s="477"/>
      <c r="BI9" s="477"/>
      <c r="BJ9" s="477"/>
      <c r="BK9" s="477"/>
      <c r="BL9" s="477"/>
      <c r="BM9" s="478"/>
      <c r="BN9" s="442">
        <v>682234</v>
      </c>
      <c r="BO9" s="443"/>
      <c r="BP9" s="443"/>
      <c r="BQ9" s="443"/>
      <c r="BR9" s="443"/>
      <c r="BS9" s="443"/>
      <c r="BT9" s="443"/>
      <c r="BU9" s="444"/>
      <c r="BV9" s="442">
        <v>-308779</v>
      </c>
      <c r="BW9" s="443"/>
      <c r="BX9" s="443"/>
      <c r="BY9" s="443"/>
      <c r="BZ9" s="443"/>
      <c r="CA9" s="443"/>
      <c r="CB9" s="443"/>
      <c r="CC9" s="444"/>
      <c r="CD9" s="445" t="s">
        <v>112</v>
      </c>
      <c r="CE9" s="446"/>
      <c r="CF9" s="446"/>
      <c r="CG9" s="446"/>
      <c r="CH9" s="446"/>
      <c r="CI9" s="446"/>
      <c r="CJ9" s="446"/>
      <c r="CK9" s="446"/>
      <c r="CL9" s="446"/>
      <c r="CM9" s="446"/>
      <c r="CN9" s="446"/>
      <c r="CO9" s="446"/>
      <c r="CP9" s="446"/>
      <c r="CQ9" s="446"/>
      <c r="CR9" s="446"/>
      <c r="CS9" s="447"/>
      <c r="CT9" s="439">
        <v>12.2</v>
      </c>
      <c r="CU9" s="440"/>
      <c r="CV9" s="440"/>
      <c r="CW9" s="440"/>
      <c r="CX9" s="440"/>
      <c r="CY9" s="440"/>
      <c r="CZ9" s="440"/>
      <c r="DA9" s="441"/>
      <c r="DB9" s="439">
        <v>12.6</v>
      </c>
      <c r="DC9" s="440"/>
      <c r="DD9" s="440"/>
      <c r="DE9" s="440"/>
      <c r="DF9" s="440"/>
      <c r="DG9" s="440"/>
      <c r="DH9" s="440"/>
      <c r="DI9" s="441"/>
    </row>
    <row r="10" spans="1:119" ht="18.75" customHeight="1" thickBot="1" x14ac:dyDescent="0.25">
      <c r="A10" s="163"/>
      <c r="B10" s="436"/>
      <c r="C10" s="437"/>
      <c r="D10" s="437"/>
      <c r="E10" s="437"/>
      <c r="F10" s="437"/>
      <c r="G10" s="437"/>
      <c r="H10" s="437"/>
      <c r="I10" s="437"/>
      <c r="J10" s="437"/>
      <c r="K10" s="485"/>
      <c r="L10" s="492" t="s">
        <v>113</v>
      </c>
      <c r="M10" s="472"/>
      <c r="N10" s="472"/>
      <c r="O10" s="472"/>
      <c r="P10" s="472"/>
      <c r="Q10" s="473"/>
      <c r="R10" s="493">
        <v>84133</v>
      </c>
      <c r="S10" s="494"/>
      <c r="T10" s="494"/>
      <c r="U10" s="494"/>
      <c r="V10" s="495"/>
      <c r="W10" s="430"/>
      <c r="X10" s="431"/>
      <c r="Y10" s="431"/>
      <c r="Z10" s="431"/>
      <c r="AA10" s="431"/>
      <c r="AB10" s="431"/>
      <c r="AC10" s="431"/>
      <c r="AD10" s="431"/>
      <c r="AE10" s="431"/>
      <c r="AF10" s="431"/>
      <c r="AG10" s="431"/>
      <c r="AH10" s="431"/>
      <c r="AI10" s="431"/>
      <c r="AJ10" s="431"/>
      <c r="AK10" s="431"/>
      <c r="AL10" s="434"/>
      <c r="AM10" s="471" t="s">
        <v>114</v>
      </c>
      <c r="AN10" s="472"/>
      <c r="AO10" s="472"/>
      <c r="AP10" s="472"/>
      <c r="AQ10" s="472"/>
      <c r="AR10" s="472"/>
      <c r="AS10" s="472"/>
      <c r="AT10" s="473"/>
      <c r="AU10" s="474" t="s">
        <v>90</v>
      </c>
      <c r="AV10" s="475"/>
      <c r="AW10" s="475"/>
      <c r="AX10" s="475"/>
      <c r="AY10" s="476" t="s">
        <v>115</v>
      </c>
      <c r="AZ10" s="477"/>
      <c r="BA10" s="477"/>
      <c r="BB10" s="477"/>
      <c r="BC10" s="477"/>
      <c r="BD10" s="477"/>
      <c r="BE10" s="477"/>
      <c r="BF10" s="477"/>
      <c r="BG10" s="477"/>
      <c r="BH10" s="477"/>
      <c r="BI10" s="477"/>
      <c r="BJ10" s="477"/>
      <c r="BK10" s="477"/>
      <c r="BL10" s="477"/>
      <c r="BM10" s="478"/>
      <c r="BN10" s="442">
        <v>2586</v>
      </c>
      <c r="BO10" s="443"/>
      <c r="BP10" s="443"/>
      <c r="BQ10" s="443"/>
      <c r="BR10" s="443"/>
      <c r="BS10" s="443"/>
      <c r="BT10" s="443"/>
      <c r="BU10" s="444"/>
      <c r="BV10" s="442">
        <v>596</v>
      </c>
      <c r="BW10" s="443"/>
      <c r="BX10" s="443"/>
      <c r="BY10" s="443"/>
      <c r="BZ10" s="443"/>
      <c r="CA10" s="443"/>
      <c r="CB10" s="443"/>
      <c r="CC10" s="44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
      <c r="A12" s="163"/>
      <c r="B12" s="502" t="s">
        <v>123</v>
      </c>
      <c r="C12" s="503"/>
      <c r="D12" s="503"/>
      <c r="E12" s="503"/>
      <c r="F12" s="503"/>
      <c r="G12" s="503"/>
      <c r="H12" s="503"/>
      <c r="I12" s="503"/>
      <c r="J12" s="503"/>
      <c r="K12" s="504"/>
      <c r="L12" s="511" t="s">
        <v>124</v>
      </c>
      <c r="M12" s="512"/>
      <c r="N12" s="512"/>
      <c r="O12" s="512"/>
      <c r="P12" s="512"/>
      <c r="Q12" s="513"/>
      <c r="R12" s="514">
        <v>85843</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527863</v>
      </c>
      <c r="BO12" s="443"/>
      <c r="BP12" s="443"/>
      <c r="BQ12" s="443"/>
      <c r="BR12" s="443"/>
      <c r="BS12" s="443"/>
      <c r="BT12" s="443"/>
      <c r="BU12" s="444"/>
      <c r="BV12" s="442">
        <v>499551</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
      <c r="A13" s="163"/>
      <c r="B13" s="505"/>
      <c r="C13" s="506"/>
      <c r="D13" s="506"/>
      <c r="E13" s="506"/>
      <c r="F13" s="506"/>
      <c r="G13" s="506"/>
      <c r="H13" s="506"/>
      <c r="I13" s="506"/>
      <c r="J13" s="506"/>
      <c r="K13" s="507"/>
      <c r="L13" s="178"/>
      <c r="M13" s="533" t="s">
        <v>130</v>
      </c>
      <c r="N13" s="534"/>
      <c r="O13" s="534"/>
      <c r="P13" s="534"/>
      <c r="Q13" s="535"/>
      <c r="R13" s="526">
        <v>83297</v>
      </c>
      <c r="S13" s="527"/>
      <c r="T13" s="527"/>
      <c r="U13" s="527"/>
      <c r="V13" s="528"/>
      <c r="W13" s="458" t="s">
        <v>131</v>
      </c>
      <c r="X13" s="459"/>
      <c r="Y13" s="459"/>
      <c r="Z13" s="459"/>
      <c r="AA13" s="459"/>
      <c r="AB13" s="449"/>
      <c r="AC13" s="493">
        <v>418</v>
      </c>
      <c r="AD13" s="494"/>
      <c r="AE13" s="494"/>
      <c r="AF13" s="494"/>
      <c r="AG13" s="536"/>
      <c r="AH13" s="493">
        <v>520</v>
      </c>
      <c r="AI13" s="494"/>
      <c r="AJ13" s="494"/>
      <c r="AK13" s="494"/>
      <c r="AL13" s="495"/>
      <c r="AM13" s="471" t="s">
        <v>132</v>
      </c>
      <c r="AN13" s="472"/>
      <c r="AO13" s="472"/>
      <c r="AP13" s="472"/>
      <c r="AQ13" s="472"/>
      <c r="AR13" s="472"/>
      <c r="AS13" s="472"/>
      <c r="AT13" s="473"/>
      <c r="AU13" s="474" t="s">
        <v>110</v>
      </c>
      <c r="AV13" s="475"/>
      <c r="AW13" s="475"/>
      <c r="AX13" s="475"/>
      <c r="AY13" s="476" t="s">
        <v>133</v>
      </c>
      <c r="AZ13" s="477"/>
      <c r="BA13" s="477"/>
      <c r="BB13" s="477"/>
      <c r="BC13" s="477"/>
      <c r="BD13" s="477"/>
      <c r="BE13" s="477"/>
      <c r="BF13" s="477"/>
      <c r="BG13" s="477"/>
      <c r="BH13" s="477"/>
      <c r="BI13" s="477"/>
      <c r="BJ13" s="477"/>
      <c r="BK13" s="477"/>
      <c r="BL13" s="477"/>
      <c r="BM13" s="478"/>
      <c r="BN13" s="442">
        <v>156957</v>
      </c>
      <c r="BO13" s="443"/>
      <c r="BP13" s="443"/>
      <c r="BQ13" s="443"/>
      <c r="BR13" s="443"/>
      <c r="BS13" s="443"/>
      <c r="BT13" s="443"/>
      <c r="BU13" s="444"/>
      <c r="BV13" s="442">
        <v>-807734</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5</v>
      </c>
      <c r="CU13" s="440"/>
      <c r="CV13" s="440"/>
      <c r="CW13" s="440"/>
      <c r="CX13" s="440"/>
      <c r="CY13" s="440"/>
      <c r="CZ13" s="440"/>
      <c r="DA13" s="441"/>
      <c r="DB13" s="439">
        <v>5.2</v>
      </c>
      <c r="DC13" s="440"/>
      <c r="DD13" s="440"/>
      <c r="DE13" s="440"/>
      <c r="DF13" s="440"/>
      <c r="DG13" s="440"/>
      <c r="DH13" s="440"/>
      <c r="DI13" s="441"/>
    </row>
    <row r="14" spans="1:119" ht="18.75" customHeight="1" thickBot="1" x14ac:dyDescent="0.25">
      <c r="A14" s="163"/>
      <c r="B14" s="505"/>
      <c r="C14" s="506"/>
      <c r="D14" s="506"/>
      <c r="E14" s="506"/>
      <c r="F14" s="506"/>
      <c r="G14" s="506"/>
      <c r="H14" s="506"/>
      <c r="I14" s="506"/>
      <c r="J14" s="506"/>
      <c r="K14" s="507"/>
      <c r="L14" s="523" t="s">
        <v>135</v>
      </c>
      <c r="M14" s="524"/>
      <c r="N14" s="524"/>
      <c r="O14" s="524"/>
      <c r="P14" s="524"/>
      <c r="Q14" s="525"/>
      <c r="R14" s="526">
        <v>86168</v>
      </c>
      <c r="S14" s="527"/>
      <c r="T14" s="527"/>
      <c r="U14" s="527"/>
      <c r="V14" s="528"/>
      <c r="W14" s="432"/>
      <c r="X14" s="433"/>
      <c r="Y14" s="433"/>
      <c r="Z14" s="433"/>
      <c r="AA14" s="433"/>
      <c r="AB14" s="422"/>
      <c r="AC14" s="529">
        <v>1.1000000000000001</v>
      </c>
      <c r="AD14" s="530"/>
      <c r="AE14" s="530"/>
      <c r="AF14" s="530"/>
      <c r="AG14" s="531"/>
      <c r="AH14" s="529">
        <v>1.3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
      <c r="A15" s="163"/>
      <c r="B15" s="505"/>
      <c r="C15" s="506"/>
      <c r="D15" s="506"/>
      <c r="E15" s="506"/>
      <c r="F15" s="506"/>
      <c r="G15" s="506"/>
      <c r="H15" s="506"/>
      <c r="I15" s="506"/>
      <c r="J15" s="506"/>
      <c r="K15" s="507"/>
      <c r="L15" s="178"/>
      <c r="M15" s="533" t="s">
        <v>130</v>
      </c>
      <c r="N15" s="534"/>
      <c r="O15" s="534"/>
      <c r="P15" s="534"/>
      <c r="Q15" s="535"/>
      <c r="R15" s="526">
        <v>83804</v>
      </c>
      <c r="S15" s="527"/>
      <c r="T15" s="527"/>
      <c r="U15" s="527"/>
      <c r="V15" s="528"/>
      <c r="W15" s="458" t="s">
        <v>137</v>
      </c>
      <c r="X15" s="459"/>
      <c r="Y15" s="459"/>
      <c r="Z15" s="459"/>
      <c r="AA15" s="459"/>
      <c r="AB15" s="449"/>
      <c r="AC15" s="493">
        <v>11965</v>
      </c>
      <c r="AD15" s="494"/>
      <c r="AE15" s="494"/>
      <c r="AF15" s="494"/>
      <c r="AG15" s="536"/>
      <c r="AH15" s="493">
        <v>12804</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13224207</v>
      </c>
      <c r="BO15" s="406"/>
      <c r="BP15" s="406"/>
      <c r="BQ15" s="406"/>
      <c r="BR15" s="406"/>
      <c r="BS15" s="406"/>
      <c r="BT15" s="406"/>
      <c r="BU15" s="407"/>
      <c r="BV15" s="405">
        <v>12978532</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30.1</v>
      </c>
      <c r="AD16" s="530"/>
      <c r="AE16" s="530"/>
      <c r="AF16" s="530"/>
      <c r="AG16" s="531"/>
      <c r="AH16" s="529">
        <v>31.8</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16187661</v>
      </c>
      <c r="BO16" s="443"/>
      <c r="BP16" s="443"/>
      <c r="BQ16" s="443"/>
      <c r="BR16" s="443"/>
      <c r="BS16" s="443"/>
      <c r="BT16" s="443"/>
      <c r="BU16" s="444"/>
      <c r="BV16" s="442">
        <v>15512175</v>
      </c>
      <c r="BW16" s="443"/>
      <c r="BX16" s="443"/>
      <c r="BY16" s="443"/>
      <c r="BZ16" s="443"/>
      <c r="CA16" s="443"/>
      <c r="CB16" s="443"/>
      <c r="CC16" s="444"/>
      <c r="CD16" s="172"/>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25">
      <c r="A17" s="163"/>
      <c r="B17" s="508"/>
      <c r="C17" s="509"/>
      <c r="D17" s="509"/>
      <c r="E17" s="509"/>
      <c r="F17" s="509"/>
      <c r="G17" s="509"/>
      <c r="H17" s="509"/>
      <c r="I17" s="509"/>
      <c r="J17" s="509"/>
      <c r="K17" s="510"/>
      <c r="L17" s="182"/>
      <c r="M17" s="553" t="s">
        <v>143</v>
      </c>
      <c r="N17" s="554"/>
      <c r="O17" s="554"/>
      <c r="P17" s="554"/>
      <c r="Q17" s="555"/>
      <c r="R17" s="548" t="s">
        <v>144</v>
      </c>
      <c r="S17" s="549"/>
      <c r="T17" s="549"/>
      <c r="U17" s="549"/>
      <c r="V17" s="550"/>
      <c r="W17" s="458" t="s">
        <v>145</v>
      </c>
      <c r="X17" s="459"/>
      <c r="Y17" s="459"/>
      <c r="Z17" s="459"/>
      <c r="AA17" s="459"/>
      <c r="AB17" s="449"/>
      <c r="AC17" s="493">
        <v>27376</v>
      </c>
      <c r="AD17" s="494"/>
      <c r="AE17" s="494"/>
      <c r="AF17" s="494"/>
      <c r="AG17" s="536"/>
      <c r="AH17" s="493">
        <v>26946</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16870134</v>
      </c>
      <c r="BO17" s="443"/>
      <c r="BP17" s="443"/>
      <c r="BQ17" s="443"/>
      <c r="BR17" s="443"/>
      <c r="BS17" s="443"/>
      <c r="BT17" s="443"/>
      <c r="BU17" s="444"/>
      <c r="BV17" s="442">
        <v>16534320</v>
      </c>
      <c r="BW17" s="443"/>
      <c r="BX17" s="443"/>
      <c r="BY17" s="443"/>
      <c r="BZ17" s="443"/>
      <c r="CA17" s="443"/>
      <c r="CB17" s="443"/>
      <c r="CC17" s="444"/>
      <c r="CD17" s="172"/>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25">
      <c r="A18" s="163"/>
      <c r="B18" s="564" t="s">
        <v>147</v>
      </c>
      <c r="C18" s="485"/>
      <c r="D18" s="485"/>
      <c r="E18" s="565"/>
      <c r="F18" s="565"/>
      <c r="G18" s="565"/>
      <c r="H18" s="565"/>
      <c r="I18" s="565"/>
      <c r="J18" s="565"/>
      <c r="K18" s="565"/>
      <c r="L18" s="566">
        <v>18.37</v>
      </c>
      <c r="M18" s="566"/>
      <c r="N18" s="566"/>
      <c r="O18" s="566"/>
      <c r="P18" s="566"/>
      <c r="Q18" s="566"/>
      <c r="R18" s="567"/>
      <c r="S18" s="567"/>
      <c r="T18" s="567"/>
      <c r="U18" s="567"/>
      <c r="V18" s="568"/>
      <c r="W18" s="460"/>
      <c r="X18" s="461"/>
      <c r="Y18" s="461"/>
      <c r="Z18" s="461"/>
      <c r="AA18" s="461"/>
      <c r="AB18" s="452"/>
      <c r="AC18" s="569">
        <v>68.900000000000006</v>
      </c>
      <c r="AD18" s="570"/>
      <c r="AE18" s="570"/>
      <c r="AF18" s="570"/>
      <c r="AG18" s="571"/>
      <c r="AH18" s="569">
        <v>66.900000000000006</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18910768</v>
      </c>
      <c r="BO18" s="443"/>
      <c r="BP18" s="443"/>
      <c r="BQ18" s="443"/>
      <c r="BR18" s="443"/>
      <c r="BS18" s="443"/>
      <c r="BT18" s="443"/>
      <c r="BU18" s="444"/>
      <c r="BV18" s="442">
        <v>18195375</v>
      </c>
      <c r="BW18" s="443"/>
      <c r="BX18" s="443"/>
      <c r="BY18" s="443"/>
      <c r="BZ18" s="443"/>
      <c r="CA18" s="443"/>
      <c r="CB18" s="443"/>
      <c r="CC18" s="444"/>
      <c r="CD18" s="172"/>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25">
      <c r="A19" s="163"/>
      <c r="B19" s="564" t="s">
        <v>149</v>
      </c>
      <c r="C19" s="485"/>
      <c r="D19" s="485"/>
      <c r="E19" s="565"/>
      <c r="F19" s="565"/>
      <c r="G19" s="565"/>
      <c r="H19" s="565"/>
      <c r="I19" s="565"/>
      <c r="J19" s="565"/>
      <c r="K19" s="565"/>
      <c r="L19" s="573">
        <v>4703</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23986411</v>
      </c>
      <c r="BO19" s="443"/>
      <c r="BP19" s="443"/>
      <c r="BQ19" s="443"/>
      <c r="BR19" s="443"/>
      <c r="BS19" s="443"/>
      <c r="BT19" s="443"/>
      <c r="BU19" s="444"/>
      <c r="BV19" s="442">
        <v>23314077</v>
      </c>
      <c r="BW19" s="443"/>
      <c r="BX19" s="443"/>
      <c r="BY19" s="443"/>
      <c r="BZ19" s="443"/>
      <c r="CA19" s="443"/>
      <c r="CB19" s="443"/>
      <c r="CC19" s="444"/>
      <c r="CD19" s="172"/>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25">
      <c r="A20" s="163"/>
      <c r="B20" s="564" t="s">
        <v>151</v>
      </c>
      <c r="C20" s="485"/>
      <c r="D20" s="485"/>
      <c r="E20" s="565"/>
      <c r="F20" s="565"/>
      <c r="G20" s="565"/>
      <c r="H20" s="565"/>
      <c r="I20" s="565"/>
      <c r="J20" s="565"/>
      <c r="K20" s="565"/>
      <c r="L20" s="573">
        <v>36117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2"/>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25">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2"/>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24956560</v>
      </c>
      <c r="BO22" s="406"/>
      <c r="BP22" s="406"/>
      <c r="BQ22" s="406"/>
      <c r="BR22" s="406"/>
      <c r="BS22" s="406"/>
      <c r="BT22" s="406"/>
      <c r="BU22" s="407"/>
      <c r="BV22" s="405">
        <v>26960780</v>
      </c>
      <c r="BW22" s="406"/>
      <c r="BX22" s="406"/>
      <c r="BY22" s="406"/>
      <c r="BZ22" s="406"/>
      <c r="CA22" s="406"/>
      <c r="CB22" s="406"/>
      <c r="CC22" s="407"/>
      <c r="CD22" s="172"/>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12074076</v>
      </c>
      <c r="BO23" s="443"/>
      <c r="BP23" s="443"/>
      <c r="BQ23" s="443"/>
      <c r="BR23" s="443"/>
      <c r="BS23" s="443"/>
      <c r="BT23" s="443"/>
      <c r="BU23" s="444"/>
      <c r="BV23" s="442">
        <v>13128616</v>
      </c>
      <c r="BW23" s="443"/>
      <c r="BX23" s="443"/>
      <c r="BY23" s="443"/>
      <c r="BZ23" s="443"/>
      <c r="CA23" s="443"/>
      <c r="CB23" s="443"/>
      <c r="CC23" s="444"/>
      <c r="CD23" s="172"/>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25">
      <c r="A24" s="163"/>
      <c r="B24" s="613"/>
      <c r="C24" s="589"/>
      <c r="D24" s="590"/>
      <c r="E24" s="492" t="s">
        <v>161</v>
      </c>
      <c r="F24" s="472"/>
      <c r="G24" s="472"/>
      <c r="H24" s="472"/>
      <c r="I24" s="472"/>
      <c r="J24" s="472"/>
      <c r="K24" s="473"/>
      <c r="L24" s="493">
        <v>1</v>
      </c>
      <c r="M24" s="494"/>
      <c r="N24" s="494"/>
      <c r="O24" s="494"/>
      <c r="P24" s="536"/>
      <c r="Q24" s="493">
        <v>7816</v>
      </c>
      <c r="R24" s="494"/>
      <c r="S24" s="494"/>
      <c r="T24" s="494"/>
      <c r="U24" s="494"/>
      <c r="V24" s="536"/>
      <c r="W24" s="588"/>
      <c r="X24" s="589"/>
      <c r="Y24" s="590"/>
      <c r="Z24" s="492" t="s">
        <v>162</v>
      </c>
      <c r="AA24" s="472"/>
      <c r="AB24" s="472"/>
      <c r="AC24" s="472"/>
      <c r="AD24" s="472"/>
      <c r="AE24" s="472"/>
      <c r="AF24" s="472"/>
      <c r="AG24" s="473"/>
      <c r="AH24" s="493">
        <v>472</v>
      </c>
      <c r="AI24" s="494"/>
      <c r="AJ24" s="494"/>
      <c r="AK24" s="494"/>
      <c r="AL24" s="536"/>
      <c r="AM24" s="493">
        <v>1456592</v>
      </c>
      <c r="AN24" s="494"/>
      <c r="AO24" s="494"/>
      <c r="AP24" s="494"/>
      <c r="AQ24" s="494"/>
      <c r="AR24" s="536"/>
      <c r="AS24" s="493">
        <v>3086</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15062142</v>
      </c>
      <c r="BO24" s="443"/>
      <c r="BP24" s="443"/>
      <c r="BQ24" s="443"/>
      <c r="BR24" s="443"/>
      <c r="BS24" s="443"/>
      <c r="BT24" s="443"/>
      <c r="BU24" s="444"/>
      <c r="BV24" s="442">
        <v>16156201</v>
      </c>
      <c r="BW24" s="443"/>
      <c r="BX24" s="443"/>
      <c r="BY24" s="443"/>
      <c r="BZ24" s="443"/>
      <c r="CA24" s="443"/>
      <c r="CB24" s="443"/>
      <c r="CC24" s="444"/>
      <c r="CD24" s="172"/>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
      <c r="A25" s="163"/>
      <c r="B25" s="613"/>
      <c r="C25" s="589"/>
      <c r="D25" s="590"/>
      <c r="E25" s="492" t="s">
        <v>164</v>
      </c>
      <c r="F25" s="472"/>
      <c r="G25" s="472"/>
      <c r="H25" s="472"/>
      <c r="I25" s="472"/>
      <c r="J25" s="472"/>
      <c r="K25" s="473"/>
      <c r="L25" s="493">
        <v>1</v>
      </c>
      <c r="M25" s="494"/>
      <c r="N25" s="494"/>
      <c r="O25" s="494"/>
      <c r="P25" s="536"/>
      <c r="Q25" s="493">
        <v>7200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2953588</v>
      </c>
      <c r="BO25" s="406"/>
      <c r="BP25" s="406"/>
      <c r="BQ25" s="406"/>
      <c r="BR25" s="406"/>
      <c r="BS25" s="406"/>
      <c r="BT25" s="406"/>
      <c r="BU25" s="407"/>
      <c r="BV25" s="405">
        <v>1608801</v>
      </c>
      <c r="BW25" s="406"/>
      <c r="BX25" s="406"/>
      <c r="BY25" s="406"/>
      <c r="BZ25" s="406"/>
      <c r="CA25" s="406"/>
      <c r="CB25" s="406"/>
      <c r="CC25" s="407"/>
      <c r="CD25" s="172"/>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
      <c r="A26" s="163"/>
      <c r="B26" s="613"/>
      <c r="C26" s="589"/>
      <c r="D26" s="590"/>
      <c r="E26" s="492" t="s">
        <v>167</v>
      </c>
      <c r="F26" s="472"/>
      <c r="G26" s="472"/>
      <c r="H26" s="472"/>
      <c r="I26" s="472"/>
      <c r="J26" s="472"/>
      <c r="K26" s="473"/>
      <c r="L26" s="493">
        <v>1</v>
      </c>
      <c r="M26" s="494"/>
      <c r="N26" s="494"/>
      <c r="O26" s="494"/>
      <c r="P26" s="536"/>
      <c r="Q26" s="493">
        <v>6745</v>
      </c>
      <c r="R26" s="494"/>
      <c r="S26" s="494"/>
      <c r="T26" s="494"/>
      <c r="U26" s="494"/>
      <c r="V26" s="536"/>
      <c r="W26" s="588"/>
      <c r="X26" s="589"/>
      <c r="Y26" s="590"/>
      <c r="Z26" s="492" t="s">
        <v>168</v>
      </c>
      <c r="AA26" s="594"/>
      <c r="AB26" s="594"/>
      <c r="AC26" s="594"/>
      <c r="AD26" s="594"/>
      <c r="AE26" s="594"/>
      <c r="AF26" s="594"/>
      <c r="AG26" s="595"/>
      <c r="AH26" s="493">
        <v>9</v>
      </c>
      <c r="AI26" s="494"/>
      <c r="AJ26" s="494"/>
      <c r="AK26" s="494"/>
      <c r="AL26" s="536"/>
      <c r="AM26" s="493">
        <v>25821</v>
      </c>
      <c r="AN26" s="494"/>
      <c r="AO26" s="494"/>
      <c r="AP26" s="494"/>
      <c r="AQ26" s="494"/>
      <c r="AR26" s="536"/>
      <c r="AS26" s="493">
        <v>2869</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2"/>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25">
      <c r="A27" s="163"/>
      <c r="B27" s="613"/>
      <c r="C27" s="589"/>
      <c r="D27" s="590"/>
      <c r="E27" s="492" t="s">
        <v>170</v>
      </c>
      <c r="F27" s="472"/>
      <c r="G27" s="472"/>
      <c r="H27" s="472"/>
      <c r="I27" s="472"/>
      <c r="J27" s="472"/>
      <c r="K27" s="473"/>
      <c r="L27" s="493">
        <v>1</v>
      </c>
      <c r="M27" s="494"/>
      <c r="N27" s="494"/>
      <c r="O27" s="494"/>
      <c r="P27" s="536"/>
      <c r="Q27" s="493">
        <v>5250</v>
      </c>
      <c r="R27" s="494"/>
      <c r="S27" s="494"/>
      <c r="T27" s="494"/>
      <c r="U27" s="494"/>
      <c r="V27" s="536"/>
      <c r="W27" s="588"/>
      <c r="X27" s="589"/>
      <c r="Y27" s="590"/>
      <c r="Z27" s="492" t="s">
        <v>171</v>
      </c>
      <c r="AA27" s="472"/>
      <c r="AB27" s="472"/>
      <c r="AC27" s="472"/>
      <c r="AD27" s="472"/>
      <c r="AE27" s="472"/>
      <c r="AF27" s="472"/>
      <c r="AG27" s="473"/>
      <c r="AH27" s="493">
        <v>4</v>
      </c>
      <c r="AI27" s="494"/>
      <c r="AJ27" s="494"/>
      <c r="AK27" s="494"/>
      <c r="AL27" s="536"/>
      <c r="AM27" s="493">
        <v>13636</v>
      </c>
      <c r="AN27" s="494"/>
      <c r="AO27" s="494"/>
      <c r="AP27" s="494"/>
      <c r="AQ27" s="494"/>
      <c r="AR27" s="536"/>
      <c r="AS27" s="493">
        <v>3409</v>
      </c>
      <c r="AT27" s="494"/>
      <c r="AU27" s="494"/>
      <c r="AV27" s="494"/>
      <c r="AW27" s="494"/>
      <c r="AX27" s="495"/>
      <c r="AY27" s="537" t="s">
        <v>172</v>
      </c>
      <c r="AZ27" s="538"/>
      <c r="BA27" s="538"/>
      <c r="BB27" s="538"/>
      <c r="BC27" s="538"/>
      <c r="BD27" s="538"/>
      <c r="BE27" s="538"/>
      <c r="BF27" s="538"/>
      <c r="BG27" s="538"/>
      <c r="BH27" s="538"/>
      <c r="BI27" s="538"/>
      <c r="BJ27" s="538"/>
      <c r="BK27" s="538"/>
      <c r="BL27" s="538"/>
      <c r="BM27" s="539"/>
      <c r="BN27" s="561" t="s">
        <v>122</v>
      </c>
      <c r="BO27" s="562"/>
      <c r="BP27" s="562"/>
      <c r="BQ27" s="562"/>
      <c r="BR27" s="562"/>
      <c r="BS27" s="562"/>
      <c r="BT27" s="562"/>
      <c r="BU27" s="563"/>
      <c r="BV27" s="561" t="s">
        <v>122</v>
      </c>
      <c r="BW27" s="562"/>
      <c r="BX27" s="562"/>
      <c r="BY27" s="562"/>
      <c r="BZ27" s="562"/>
      <c r="CA27" s="562"/>
      <c r="CB27" s="562"/>
      <c r="CC27" s="563"/>
      <c r="CD27" s="166"/>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
      <c r="A28" s="163"/>
      <c r="B28" s="613"/>
      <c r="C28" s="589"/>
      <c r="D28" s="590"/>
      <c r="E28" s="492" t="s">
        <v>173</v>
      </c>
      <c r="F28" s="472"/>
      <c r="G28" s="472"/>
      <c r="H28" s="472"/>
      <c r="I28" s="472"/>
      <c r="J28" s="472"/>
      <c r="K28" s="473"/>
      <c r="L28" s="493">
        <v>1</v>
      </c>
      <c r="M28" s="494"/>
      <c r="N28" s="494"/>
      <c r="O28" s="494"/>
      <c r="P28" s="536"/>
      <c r="Q28" s="493">
        <v>4700</v>
      </c>
      <c r="R28" s="494"/>
      <c r="S28" s="494"/>
      <c r="T28" s="494"/>
      <c r="U28" s="494"/>
      <c r="V28" s="536"/>
      <c r="W28" s="588"/>
      <c r="X28" s="589"/>
      <c r="Y28" s="590"/>
      <c r="Z28" s="492" t="s">
        <v>174</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175</v>
      </c>
      <c r="AZ28" s="597"/>
      <c r="BA28" s="597"/>
      <c r="BB28" s="598"/>
      <c r="BC28" s="402" t="s">
        <v>46</v>
      </c>
      <c r="BD28" s="403"/>
      <c r="BE28" s="403"/>
      <c r="BF28" s="403"/>
      <c r="BG28" s="403"/>
      <c r="BH28" s="403"/>
      <c r="BI28" s="403"/>
      <c r="BJ28" s="403"/>
      <c r="BK28" s="403"/>
      <c r="BL28" s="403"/>
      <c r="BM28" s="404"/>
      <c r="BN28" s="405">
        <v>2939826</v>
      </c>
      <c r="BO28" s="406"/>
      <c r="BP28" s="406"/>
      <c r="BQ28" s="406"/>
      <c r="BR28" s="406"/>
      <c r="BS28" s="406"/>
      <c r="BT28" s="406"/>
      <c r="BU28" s="407"/>
      <c r="BV28" s="405">
        <v>3028103</v>
      </c>
      <c r="BW28" s="406"/>
      <c r="BX28" s="406"/>
      <c r="BY28" s="406"/>
      <c r="BZ28" s="406"/>
      <c r="CA28" s="406"/>
      <c r="CB28" s="406"/>
      <c r="CC28" s="407"/>
      <c r="CD28" s="172"/>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
      <c r="A29" s="163"/>
      <c r="B29" s="613"/>
      <c r="C29" s="589"/>
      <c r="D29" s="590"/>
      <c r="E29" s="492" t="s">
        <v>176</v>
      </c>
      <c r="F29" s="472"/>
      <c r="G29" s="472"/>
      <c r="H29" s="472"/>
      <c r="I29" s="472"/>
      <c r="J29" s="472"/>
      <c r="K29" s="473"/>
      <c r="L29" s="493">
        <v>19</v>
      </c>
      <c r="M29" s="494"/>
      <c r="N29" s="494"/>
      <c r="O29" s="494"/>
      <c r="P29" s="536"/>
      <c r="Q29" s="493">
        <v>4310</v>
      </c>
      <c r="R29" s="494"/>
      <c r="S29" s="494"/>
      <c r="T29" s="494"/>
      <c r="U29" s="494"/>
      <c r="V29" s="536"/>
      <c r="W29" s="591"/>
      <c r="X29" s="592"/>
      <c r="Y29" s="593"/>
      <c r="Z29" s="492" t="s">
        <v>177</v>
      </c>
      <c r="AA29" s="472"/>
      <c r="AB29" s="472"/>
      <c r="AC29" s="472"/>
      <c r="AD29" s="472"/>
      <c r="AE29" s="472"/>
      <c r="AF29" s="472"/>
      <c r="AG29" s="473"/>
      <c r="AH29" s="493">
        <v>476</v>
      </c>
      <c r="AI29" s="494"/>
      <c r="AJ29" s="494"/>
      <c r="AK29" s="494"/>
      <c r="AL29" s="536"/>
      <c r="AM29" s="493">
        <v>1470228</v>
      </c>
      <c r="AN29" s="494"/>
      <c r="AO29" s="494"/>
      <c r="AP29" s="494"/>
      <c r="AQ29" s="494"/>
      <c r="AR29" s="536"/>
      <c r="AS29" s="493">
        <v>3089</v>
      </c>
      <c r="AT29" s="494"/>
      <c r="AU29" s="494"/>
      <c r="AV29" s="494"/>
      <c r="AW29" s="494"/>
      <c r="AX29" s="495"/>
      <c r="AY29" s="599"/>
      <c r="AZ29" s="600"/>
      <c r="BA29" s="600"/>
      <c r="BB29" s="601"/>
      <c r="BC29" s="476" t="s">
        <v>178</v>
      </c>
      <c r="BD29" s="477"/>
      <c r="BE29" s="477"/>
      <c r="BF29" s="477"/>
      <c r="BG29" s="477"/>
      <c r="BH29" s="477"/>
      <c r="BI29" s="477"/>
      <c r="BJ29" s="477"/>
      <c r="BK29" s="477"/>
      <c r="BL29" s="477"/>
      <c r="BM29" s="478"/>
      <c r="BN29" s="442">
        <v>722922</v>
      </c>
      <c r="BO29" s="443"/>
      <c r="BP29" s="443"/>
      <c r="BQ29" s="443"/>
      <c r="BR29" s="443"/>
      <c r="BS29" s="443"/>
      <c r="BT29" s="443"/>
      <c r="BU29" s="444"/>
      <c r="BV29" s="442">
        <v>815383</v>
      </c>
      <c r="BW29" s="443"/>
      <c r="BX29" s="443"/>
      <c r="BY29" s="443"/>
      <c r="BZ29" s="443"/>
      <c r="CA29" s="443"/>
      <c r="CB29" s="443"/>
      <c r="CC29" s="444"/>
      <c r="CD29" s="166"/>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25">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179</v>
      </c>
      <c r="X30" s="610"/>
      <c r="Y30" s="610"/>
      <c r="Z30" s="610"/>
      <c r="AA30" s="610"/>
      <c r="AB30" s="610"/>
      <c r="AC30" s="610"/>
      <c r="AD30" s="610"/>
      <c r="AE30" s="610"/>
      <c r="AF30" s="610"/>
      <c r="AG30" s="611"/>
      <c r="AH30" s="569">
        <v>98.8</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3367313</v>
      </c>
      <c r="BO30" s="562"/>
      <c r="BP30" s="562"/>
      <c r="BQ30" s="562"/>
      <c r="BR30" s="562"/>
      <c r="BS30" s="562"/>
      <c r="BT30" s="562"/>
      <c r="BU30" s="563"/>
      <c r="BV30" s="561">
        <v>3646474</v>
      </c>
      <c r="BW30" s="562"/>
      <c r="BX30" s="562"/>
      <c r="BY30" s="562"/>
      <c r="BZ30" s="562"/>
      <c r="CA30" s="562"/>
      <c r="CB30" s="562"/>
      <c r="CC30" s="563"/>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605" t="s">
        <v>180</v>
      </c>
      <c r="D32" s="605"/>
      <c r="E32" s="605"/>
      <c r="F32" s="605"/>
      <c r="G32" s="605"/>
      <c r="H32" s="605"/>
      <c r="I32" s="605"/>
      <c r="J32" s="605"/>
      <c r="K32" s="605"/>
      <c r="L32" s="605"/>
      <c r="M32" s="605"/>
      <c r="N32" s="605"/>
      <c r="O32" s="605"/>
      <c r="P32" s="605"/>
      <c r="Q32" s="605"/>
      <c r="R32" s="605"/>
      <c r="S32" s="605"/>
      <c r="U32" s="446" t="s">
        <v>181</v>
      </c>
      <c r="V32" s="446"/>
      <c r="W32" s="446"/>
      <c r="X32" s="446"/>
      <c r="Y32" s="446"/>
      <c r="Z32" s="446"/>
      <c r="AA32" s="446"/>
      <c r="AB32" s="446"/>
      <c r="AC32" s="446"/>
      <c r="AD32" s="446"/>
      <c r="AE32" s="446"/>
      <c r="AF32" s="446"/>
      <c r="AG32" s="446"/>
      <c r="AH32" s="446"/>
      <c r="AI32" s="446"/>
      <c r="AJ32" s="446"/>
      <c r="AK32" s="446"/>
      <c r="AM32" s="446" t="s">
        <v>182</v>
      </c>
      <c r="AN32" s="446"/>
      <c r="AO32" s="446"/>
      <c r="AP32" s="446"/>
      <c r="AQ32" s="446"/>
      <c r="AR32" s="446"/>
      <c r="AS32" s="446"/>
      <c r="AT32" s="446"/>
      <c r="AU32" s="446"/>
      <c r="AV32" s="446"/>
      <c r="AW32" s="446"/>
      <c r="AX32" s="446"/>
      <c r="AY32" s="446"/>
      <c r="AZ32" s="446"/>
      <c r="BA32" s="446"/>
      <c r="BB32" s="446"/>
      <c r="BC32" s="446"/>
      <c r="BE32" s="446" t="s">
        <v>183</v>
      </c>
      <c r="BF32" s="446"/>
      <c r="BG32" s="446"/>
      <c r="BH32" s="446"/>
      <c r="BI32" s="446"/>
      <c r="BJ32" s="446"/>
      <c r="BK32" s="446"/>
      <c r="BL32" s="446"/>
      <c r="BM32" s="446"/>
      <c r="BN32" s="446"/>
      <c r="BO32" s="446"/>
      <c r="BP32" s="446"/>
      <c r="BQ32" s="446"/>
      <c r="BR32" s="446"/>
      <c r="BS32" s="446"/>
      <c r="BT32" s="446"/>
      <c r="BU32" s="446"/>
      <c r="BW32" s="446" t="s">
        <v>184</v>
      </c>
      <c r="BX32" s="446"/>
      <c r="BY32" s="446"/>
      <c r="BZ32" s="446"/>
      <c r="CA32" s="446"/>
      <c r="CB32" s="446"/>
      <c r="CC32" s="446"/>
      <c r="CD32" s="446"/>
      <c r="CE32" s="446"/>
      <c r="CF32" s="446"/>
      <c r="CG32" s="446"/>
      <c r="CH32" s="446"/>
      <c r="CI32" s="446"/>
      <c r="CJ32" s="446"/>
      <c r="CK32" s="446"/>
      <c r="CL32" s="446"/>
      <c r="CM32" s="446"/>
      <c r="CO32" s="446" t="s">
        <v>185</v>
      </c>
      <c r="CP32" s="446"/>
      <c r="CQ32" s="446"/>
      <c r="CR32" s="446"/>
      <c r="CS32" s="446"/>
      <c r="CT32" s="446"/>
      <c r="CU32" s="446"/>
      <c r="CV32" s="446"/>
      <c r="CW32" s="446"/>
      <c r="CX32" s="446"/>
      <c r="CY32" s="446"/>
      <c r="CZ32" s="446"/>
      <c r="DA32" s="446"/>
      <c r="DB32" s="446"/>
      <c r="DC32" s="446"/>
      <c r="DD32" s="446"/>
      <c r="DE32" s="446"/>
      <c r="DI32" s="189"/>
    </row>
    <row r="33" spans="1:113" ht="13.5" customHeight="1" x14ac:dyDescent="0.2">
      <c r="A33" s="163"/>
      <c r="B33" s="190"/>
      <c r="C33" s="466" t="s">
        <v>186</v>
      </c>
      <c r="D33" s="466"/>
      <c r="E33" s="431" t="s">
        <v>187</v>
      </c>
      <c r="F33" s="431"/>
      <c r="G33" s="431"/>
      <c r="H33" s="431"/>
      <c r="I33" s="431"/>
      <c r="J33" s="431"/>
      <c r="K33" s="431"/>
      <c r="L33" s="431"/>
      <c r="M33" s="431"/>
      <c r="N33" s="431"/>
      <c r="O33" s="431"/>
      <c r="P33" s="431"/>
      <c r="Q33" s="431"/>
      <c r="R33" s="431"/>
      <c r="S33" s="431"/>
      <c r="T33" s="167"/>
      <c r="U33" s="466" t="s">
        <v>186</v>
      </c>
      <c r="V33" s="466"/>
      <c r="W33" s="431" t="s">
        <v>187</v>
      </c>
      <c r="X33" s="431"/>
      <c r="Y33" s="431"/>
      <c r="Z33" s="431"/>
      <c r="AA33" s="431"/>
      <c r="AB33" s="431"/>
      <c r="AC33" s="431"/>
      <c r="AD33" s="431"/>
      <c r="AE33" s="431"/>
      <c r="AF33" s="431"/>
      <c r="AG33" s="431"/>
      <c r="AH33" s="431"/>
      <c r="AI33" s="431"/>
      <c r="AJ33" s="431"/>
      <c r="AK33" s="431"/>
      <c r="AL33" s="167"/>
      <c r="AM33" s="466" t="s">
        <v>186</v>
      </c>
      <c r="AN33" s="466"/>
      <c r="AO33" s="431" t="s">
        <v>187</v>
      </c>
      <c r="AP33" s="431"/>
      <c r="AQ33" s="431"/>
      <c r="AR33" s="431"/>
      <c r="AS33" s="431"/>
      <c r="AT33" s="431"/>
      <c r="AU33" s="431"/>
      <c r="AV33" s="431"/>
      <c r="AW33" s="431"/>
      <c r="AX33" s="431"/>
      <c r="AY33" s="431"/>
      <c r="AZ33" s="431"/>
      <c r="BA33" s="431"/>
      <c r="BB33" s="431"/>
      <c r="BC33" s="431"/>
      <c r="BD33" s="173"/>
      <c r="BE33" s="431" t="s">
        <v>188</v>
      </c>
      <c r="BF33" s="431"/>
      <c r="BG33" s="431" t="s">
        <v>189</v>
      </c>
      <c r="BH33" s="431"/>
      <c r="BI33" s="431"/>
      <c r="BJ33" s="431"/>
      <c r="BK33" s="431"/>
      <c r="BL33" s="431"/>
      <c r="BM33" s="431"/>
      <c r="BN33" s="431"/>
      <c r="BO33" s="431"/>
      <c r="BP33" s="431"/>
      <c r="BQ33" s="431"/>
      <c r="BR33" s="431"/>
      <c r="BS33" s="431"/>
      <c r="BT33" s="431"/>
      <c r="BU33" s="431"/>
      <c r="BV33" s="173"/>
      <c r="BW33" s="466" t="s">
        <v>188</v>
      </c>
      <c r="BX33" s="466"/>
      <c r="BY33" s="431" t="s">
        <v>190</v>
      </c>
      <c r="BZ33" s="431"/>
      <c r="CA33" s="431"/>
      <c r="CB33" s="431"/>
      <c r="CC33" s="431"/>
      <c r="CD33" s="431"/>
      <c r="CE33" s="431"/>
      <c r="CF33" s="431"/>
      <c r="CG33" s="431"/>
      <c r="CH33" s="431"/>
      <c r="CI33" s="431"/>
      <c r="CJ33" s="431"/>
      <c r="CK33" s="431"/>
      <c r="CL33" s="431"/>
      <c r="CM33" s="431"/>
      <c r="CN33" s="167"/>
      <c r="CO33" s="466" t="s">
        <v>186</v>
      </c>
      <c r="CP33" s="466"/>
      <c r="CQ33" s="431" t="s">
        <v>191</v>
      </c>
      <c r="CR33" s="431"/>
      <c r="CS33" s="431"/>
      <c r="CT33" s="431"/>
      <c r="CU33" s="431"/>
      <c r="CV33" s="431"/>
      <c r="CW33" s="431"/>
      <c r="CX33" s="431"/>
      <c r="CY33" s="431"/>
      <c r="CZ33" s="431"/>
      <c r="DA33" s="431"/>
      <c r="DB33" s="431"/>
      <c r="DC33" s="431"/>
      <c r="DD33" s="431"/>
      <c r="DE33" s="431"/>
      <c r="DF33" s="167"/>
      <c r="DG33" s="631" t="s">
        <v>192</v>
      </c>
      <c r="DH33" s="631"/>
      <c r="DI33" s="168"/>
    </row>
    <row r="34" spans="1:113" ht="32.25" customHeight="1" x14ac:dyDescent="0.2">
      <c r="A34" s="163"/>
      <c r="B34" s="190"/>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3</v>
      </c>
      <c r="V34" s="632"/>
      <c r="W34" s="633" t="str">
        <f>IF('各会計、関係団体の財政状況及び健全化判断比率'!B28="","",'各会計、関係団体の財政状況及び健全化判断比率'!B28)</f>
        <v>国民健康保険特別会計</v>
      </c>
      <c r="X34" s="633"/>
      <c r="Y34" s="633"/>
      <c r="Z34" s="633"/>
      <c r="AA34" s="633"/>
      <c r="AB34" s="633"/>
      <c r="AC34" s="633"/>
      <c r="AD34" s="633"/>
      <c r="AE34" s="633"/>
      <c r="AF34" s="633"/>
      <c r="AG34" s="633"/>
      <c r="AH34" s="633"/>
      <c r="AI34" s="633"/>
      <c r="AJ34" s="633"/>
      <c r="AK34" s="633"/>
      <c r="AL34" s="163"/>
      <c r="AM34" s="632">
        <f>IF(AO34="","",MAX(C34:D43,U34:V43)+1)</f>
        <v>6</v>
      </c>
      <c r="AN34" s="632"/>
      <c r="AO34" s="633" t="str">
        <f>IF('各会計、関係団体の財政状況及び健全化判断比率'!B31="","",'各会計、関係団体の財政状況及び健全化判断比率'!B31)</f>
        <v>下水道事業会計</v>
      </c>
      <c r="AP34" s="633"/>
      <c r="AQ34" s="633"/>
      <c r="AR34" s="633"/>
      <c r="AS34" s="633"/>
      <c r="AT34" s="633"/>
      <c r="AU34" s="633"/>
      <c r="AV34" s="633"/>
      <c r="AW34" s="633"/>
      <c r="AX34" s="633"/>
      <c r="AY34" s="633"/>
      <c r="AZ34" s="633"/>
      <c r="BA34" s="633"/>
      <c r="BB34" s="633"/>
      <c r="BC34" s="633"/>
      <c r="BD34" s="163"/>
      <c r="BE34" s="632">
        <f>IF(BG34="","",MAX(C34:D43,U34:V43,AM34:AN43)+1)</f>
        <v>7</v>
      </c>
      <c r="BF34" s="632"/>
      <c r="BG34" s="633" t="str">
        <f>IF('各会計、関係団体の財政状況及び健全化判断比率'!B32="","",'各会計、関係団体の財政状況及び健全化判断比率'!B32)</f>
        <v>北名古屋沖村西部土地区画整理事業特別会計</v>
      </c>
      <c r="BH34" s="633"/>
      <c r="BI34" s="633"/>
      <c r="BJ34" s="633"/>
      <c r="BK34" s="633"/>
      <c r="BL34" s="633"/>
      <c r="BM34" s="633"/>
      <c r="BN34" s="633"/>
      <c r="BO34" s="633"/>
      <c r="BP34" s="633"/>
      <c r="BQ34" s="633"/>
      <c r="BR34" s="633"/>
      <c r="BS34" s="633"/>
      <c r="BT34" s="633"/>
      <c r="BU34" s="633"/>
      <c r="BV34" s="163"/>
      <c r="BW34" s="632">
        <f>IF(BY34="","",MAX(C34:D43,U34:V43,AM34:AN43,BE34:BF43)+1)</f>
        <v>8</v>
      </c>
      <c r="BX34" s="632"/>
      <c r="BY34" s="633" t="str">
        <f>IF('各会計、関係団体の財政状況及び健全化判断比率'!B68="","",'各会計、関係団体の財政状況及び健全化判断比率'!B68)</f>
        <v>西春日井広域事務組合</v>
      </c>
      <c r="BZ34" s="633"/>
      <c r="CA34" s="633"/>
      <c r="CB34" s="633"/>
      <c r="CC34" s="633"/>
      <c r="CD34" s="633"/>
      <c r="CE34" s="633"/>
      <c r="CF34" s="633"/>
      <c r="CG34" s="633"/>
      <c r="CH34" s="633"/>
      <c r="CI34" s="633"/>
      <c r="CJ34" s="633"/>
      <c r="CK34" s="633"/>
      <c r="CL34" s="633"/>
      <c r="CM34" s="633"/>
      <c r="CN34" s="163"/>
      <c r="CO34" s="632">
        <f>IF(CQ34="","",MAX(C34:D43,U34:V43,AM34:AN43,BE34:BF43,BW34:BX43)+1)</f>
        <v>14</v>
      </c>
      <c r="CP34" s="632"/>
      <c r="CQ34" s="633" t="str">
        <f>IF('各会計、関係団体の財政状況及び健全化判断比率'!BS7="","",'各会計、関係団体の財政状況及び健全化判断比率'!BS7)</f>
        <v>尾張土地開発公社</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68"/>
    </row>
    <row r="35" spans="1:113" ht="32.25" customHeight="1" x14ac:dyDescent="0.2">
      <c r="A35" s="163"/>
      <c r="B35" s="190"/>
      <c r="C35" s="632">
        <f>IF(E35="","",C34+1)</f>
        <v>2</v>
      </c>
      <c r="D35" s="632"/>
      <c r="E35" s="633" t="str">
        <f>IF('各会計、関係団体の財政状況及び健全化判断比率'!B8="","",'各会計、関係団体の財政状況及び健全化判断比率'!B8)</f>
        <v>土地取得特別会計</v>
      </c>
      <c r="F35" s="633"/>
      <c r="G35" s="633"/>
      <c r="H35" s="633"/>
      <c r="I35" s="633"/>
      <c r="J35" s="633"/>
      <c r="K35" s="633"/>
      <c r="L35" s="633"/>
      <c r="M35" s="633"/>
      <c r="N35" s="633"/>
      <c r="O35" s="633"/>
      <c r="P35" s="633"/>
      <c r="Q35" s="633"/>
      <c r="R35" s="633"/>
      <c r="S35" s="633"/>
      <c r="T35" s="163"/>
      <c r="U35" s="632">
        <f>IF(W35="","",U34+1)</f>
        <v>4</v>
      </c>
      <c r="V35" s="632"/>
      <c r="W35" s="633" t="str">
        <f>IF('各会計、関係団体の財政状況及び健全化判断比率'!B29="","",'各会計、関係団体の財政状況及び健全化判断比率'!B29)</f>
        <v>後期高齢者医療特別会計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9</v>
      </c>
      <c r="BX35" s="632"/>
      <c r="BY35" s="633" t="str">
        <f>IF('各会計、関係団体の財政状況及び健全化判断比率'!B69="","",'各会計、関係団体の財政状況及び健全化判断比率'!B69)</f>
        <v>北名古屋衛生組合</v>
      </c>
      <c r="BZ35" s="633"/>
      <c r="CA35" s="633"/>
      <c r="CB35" s="633"/>
      <c r="CC35" s="633"/>
      <c r="CD35" s="633"/>
      <c r="CE35" s="633"/>
      <c r="CF35" s="633"/>
      <c r="CG35" s="633"/>
      <c r="CH35" s="633"/>
      <c r="CI35" s="633"/>
      <c r="CJ35" s="633"/>
      <c r="CK35" s="633"/>
      <c r="CL35" s="633"/>
      <c r="CM35" s="633"/>
      <c r="CN35" s="163"/>
      <c r="CO35" s="632" t="str">
        <f t="shared" ref="CO35:CO43" si="3">IF(CQ35="","",CO34+1)</f>
        <v/>
      </c>
      <c r="CP35" s="632"/>
      <c r="CQ35" s="633" t="str">
        <f>IF('各会計、関係団体の財政状況及び健全化判断比率'!BS8="","",'各会計、関係団体の財政状況及び健全化判断比率'!BS8)</f>
        <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68"/>
    </row>
    <row r="36" spans="1:113" ht="32.25" customHeight="1" x14ac:dyDescent="0.2">
      <c r="A36" s="163"/>
      <c r="B36" s="190"/>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f t="shared" ref="U36:U43" si="4">IF(W36="","",U35+1)</f>
        <v>5</v>
      </c>
      <c r="V36" s="632"/>
      <c r="W36" s="633" t="str">
        <f>IF('各会計、関係団体の財政状況及び健全化判断比率'!B30="","",'各会計、関係団体の財政状況及び健全化判断比率'!B30)</f>
        <v>介護保険特別会計</v>
      </c>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10</v>
      </c>
      <c r="BX36" s="632"/>
      <c r="BY36" s="633" t="str">
        <f>IF('各会計、関係団体の財政状況及び健全化判断比率'!B70="","",'各会計、関係団体の財政状況及び健全化判断比率'!B70)</f>
        <v>北名古屋水道企業団</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68"/>
    </row>
    <row r="37" spans="1:113" ht="32.25" customHeight="1" x14ac:dyDescent="0.2">
      <c r="A37" s="163"/>
      <c r="B37" s="190"/>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11</v>
      </c>
      <c r="BX37" s="632"/>
      <c r="BY37" s="633" t="str">
        <f>IF('各会計、関係団体の財政状況及び健全化判断比率'!B71="","",'各会計、関係団体の財政状況及び健全化判断比率'!B71)</f>
        <v>愛知県市町村職員退職手当組合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68"/>
    </row>
    <row r="38" spans="1:113" ht="32.25" customHeight="1" x14ac:dyDescent="0.2">
      <c r="A38" s="163"/>
      <c r="B38" s="190"/>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12</v>
      </c>
      <c r="BX38" s="632"/>
      <c r="BY38" s="633" t="str">
        <f>IF('各会計、関係団体の財政状況及び健全化判断比率'!B72="","",'各会計、関係団体の財政状況及び健全化判断比率'!B72)</f>
        <v>愛知県後期高齢者医療広域連合（一般会計）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68"/>
    </row>
    <row r="39" spans="1:113" ht="32.25" customHeight="1" x14ac:dyDescent="0.2">
      <c r="A39" s="163"/>
      <c r="B39" s="190"/>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13</v>
      </c>
      <c r="BX39" s="632"/>
      <c r="BY39" s="633" t="str">
        <f>IF('各会計、関係団体の財政状況及び健全化判断比率'!B73="","",'各会計、関係団体の財政状況及び健全化判断比率'!B73)</f>
        <v>愛知県後期高齢者医療広域連合（後期高齢者医療特別会計）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68"/>
    </row>
    <row r="40" spans="1:113" ht="32.25" customHeight="1" x14ac:dyDescent="0.2">
      <c r="A40" s="163"/>
      <c r="B40" s="190"/>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t="str">
        <f t="shared" si="2"/>
        <v/>
      </c>
      <c r="BX40" s="632"/>
      <c r="BY40" s="633" t="str">
        <f>IF('各会計、関係団体の財政状況及び健全化判断比率'!B74="","",'各会計、関係団体の財政状況及び健全化判断比率'!B74)</f>
        <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68"/>
    </row>
    <row r="41" spans="1:113" ht="32.25" customHeight="1" x14ac:dyDescent="0.2">
      <c r="A41" s="163"/>
      <c r="B41" s="190"/>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t="str">
        <f t="shared" si="2"/>
        <v/>
      </c>
      <c r="BX41" s="632"/>
      <c r="BY41" s="633" t="str">
        <f>IF('各会計、関係団体の財政状況及び健全化判断比率'!B75="","",'各会計、関係団体の財政状況及び健全化判断比率'!B75)</f>
        <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68"/>
    </row>
    <row r="42" spans="1:113" ht="32.25" customHeight="1" x14ac:dyDescent="0.2">
      <c r="B42" s="190"/>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t="str">
        <f t="shared" si="2"/>
        <v/>
      </c>
      <c r="BX42" s="632"/>
      <c r="BY42" s="633" t="str">
        <f>IF('各会計、関係団体の財政状況及び健全化判断比率'!B76="","",'各会計、関係団体の財政状況及び健全化判断比率'!B76)</f>
        <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68"/>
    </row>
    <row r="43" spans="1:113" ht="32.25" customHeight="1" x14ac:dyDescent="0.2">
      <c r="B43" s="190"/>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35" t="s">
        <v>194</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
      <c r="E47" s="635" t="s">
        <v>195</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
      <c r="E48" s="635" t="s">
        <v>196</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
      <c r="E49" s="636" t="s">
        <v>197</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
      <c r="E50" s="635" t="s">
        <v>198</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
      <c r="E51" s="635" t="s">
        <v>199</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
      <c r="E52" s="635" t="s">
        <v>200</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
      <c r="E53" s="635" t="s">
        <v>201</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
    <row r="55" spans="5:113" x14ac:dyDescent="0.2"/>
    <row r="56" spans="5:113" x14ac:dyDescent="0.2"/>
  </sheetData>
  <sheetProtection algorithmName="SHA-512" hashValue="FNzH3RUWcOQmLL00jmDdIg7Bi9ggOTIdYSfTvsb61EfWr2wVURrlnTjdIbYK+i5tdbh7/FfEoe5muBKVv5p37A==" saltValue="DNGxQG8cWLrCyVl0bUcSc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202</v>
      </c>
      <c r="DI1" s="638"/>
      <c r="DJ1" s="638"/>
      <c r="DK1" s="638"/>
      <c r="DL1" s="638"/>
      <c r="DM1" s="638"/>
      <c r="DN1" s="639"/>
      <c r="DO1" s="196"/>
      <c r="DP1" s="637" t="s">
        <v>203</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40" t="s">
        <v>205</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206</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207</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
      <c r="B4" s="640" t="s">
        <v>1</v>
      </c>
      <c r="C4" s="641"/>
      <c r="D4" s="641"/>
      <c r="E4" s="641"/>
      <c r="F4" s="641"/>
      <c r="G4" s="641"/>
      <c r="H4" s="641"/>
      <c r="I4" s="641"/>
      <c r="J4" s="641"/>
      <c r="K4" s="641"/>
      <c r="L4" s="641"/>
      <c r="M4" s="641"/>
      <c r="N4" s="641"/>
      <c r="O4" s="641"/>
      <c r="P4" s="641"/>
      <c r="Q4" s="642"/>
      <c r="R4" s="640" t="s">
        <v>208</v>
      </c>
      <c r="S4" s="641"/>
      <c r="T4" s="641"/>
      <c r="U4" s="641"/>
      <c r="V4" s="641"/>
      <c r="W4" s="641"/>
      <c r="X4" s="641"/>
      <c r="Y4" s="642"/>
      <c r="Z4" s="640" t="s">
        <v>209</v>
      </c>
      <c r="AA4" s="641"/>
      <c r="AB4" s="641"/>
      <c r="AC4" s="642"/>
      <c r="AD4" s="640" t="s">
        <v>210</v>
      </c>
      <c r="AE4" s="641"/>
      <c r="AF4" s="641"/>
      <c r="AG4" s="641"/>
      <c r="AH4" s="641"/>
      <c r="AI4" s="641"/>
      <c r="AJ4" s="641"/>
      <c r="AK4" s="642"/>
      <c r="AL4" s="640" t="s">
        <v>209</v>
      </c>
      <c r="AM4" s="641"/>
      <c r="AN4" s="641"/>
      <c r="AO4" s="642"/>
      <c r="AP4" s="643" t="s">
        <v>211</v>
      </c>
      <c r="AQ4" s="643"/>
      <c r="AR4" s="643"/>
      <c r="AS4" s="643"/>
      <c r="AT4" s="643"/>
      <c r="AU4" s="643"/>
      <c r="AV4" s="643"/>
      <c r="AW4" s="643"/>
      <c r="AX4" s="643"/>
      <c r="AY4" s="643"/>
      <c r="AZ4" s="643"/>
      <c r="BA4" s="643"/>
      <c r="BB4" s="643"/>
      <c r="BC4" s="643"/>
      <c r="BD4" s="643"/>
      <c r="BE4" s="643"/>
      <c r="BF4" s="643"/>
      <c r="BG4" s="643" t="s">
        <v>212</v>
      </c>
      <c r="BH4" s="643"/>
      <c r="BI4" s="643"/>
      <c r="BJ4" s="643"/>
      <c r="BK4" s="643"/>
      <c r="BL4" s="643"/>
      <c r="BM4" s="643"/>
      <c r="BN4" s="643"/>
      <c r="BO4" s="643" t="s">
        <v>209</v>
      </c>
      <c r="BP4" s="643"/>
      <c r="BQ4" s="643"/>
      <c r="BR4" s="643"/>
      <c r="BS4" s="643" t="s">
        <v>213</v>
      </c>
      <c r="BT4" s="643"/>
      <c r="BU4" s="643"/>
      <c r="BV4" s="643"/>
      <c r="BW4" s="643"/>
      <c r="BX4" s="643"/>
      <c r="BY4" s="643"/>
      <c r="BZ4" s="643"/>
      <c r="CA4" s="643"/>
      <c r="CB4" s="643"/>
      <c r="CD4" s="640" t="s">
        <v>214</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
      <c r="B5" s="644" t="s">
        <v>215</v>
      </c>
      <c r="C5" s="645"/>
      <c r="D5" s="645"/>
      <c r="E5" s="645"/>
      <c r="F5" s="645"/>
      <c r="G5" s="645"/>
      <c r="H5" s="645"/>
      <c r="I5" s="645"/>
      <c r="J5" s="645"/>
      <c r="K5" s="645"/>
      <c r="L5" s="645"/>
      <c r="M5" s="645"/>
      <c r="N5" s="645"/>
      <c r="O5" s="645"/>
      <c r="P5" s="645"/>
      <c r="Q5" s="646"/>
      <c r="R5" s="647">
        <v>14397071</v>
      </c>
      <c r="S5" s="648"/>
      <c r="T5" s="648"/>
      <c r="U5" s="648"/>
      <c r="V5" s="648"/>
      <c r="W5" s="648"/>
      <c r="X5" s="648"/>
      <c r="Y5" s="649"/>
      <c r="Z5" s="650">
        <v>42.7</v>
      </c>
      <c r="AA5" s="650"/>
      <c r="AB5" s="650"/>
      <c r="AC5" s="650"/>
      <c r="AD5" s="651">
        <v>13508495</v>
      </c>
      <c r="AE5" s="651"/>
      <c r="AF5" s="651"/>
      <c r="AG5" s="651"/>
      <c r="AH5" s="651"/>
      <c r="AI5" s="651"/>
      <c r="AJ5" s="651"/>
      <c r="AK5" s="651"/>
      <c r="AL5" s="652">
        <v>66.8</v>
      </c>
      <c r="AM5" s="653"/>
      <c r="AN5" s="653"/>
      <c r="AO5" s="654"/>
      <c r="AP5" s="644" t="s">
        <v>216</v>
      </c>
      <c r="AQ5" s="645"/>
      <c r="AR5" s="645"/>
      <c r="AS5" s="645"/>
      <c r="AT5" s="645"/>
      <c r="AU5" s="645"/>
      <c r="AV5" s="645"/>
      <c r="AW5" s="645"/>
      <c r="AX5" s="645"/>
      <c r="AY5" s="645"/>
      <c r="AZ5" s="645"/>
      <c r="BA5" s="645"/>
      <c r="BB5" s="645"/>
      <c r="BC5" s="645"/>
      <c r="BD5" s="645"/>
      <c r="BE5" s="645"/>
      <c r="BF5" s="646"/>
      <c r="BG5" s="658">
        <v>13508495</v>
      </c>
      <c r="BH5" s="659"/>
      <c r="BI5" s="659"/>
      <c r="BJ5" s="659"/>
      <c r="BK5" s="659"/>
      <c r="BL5" s="659"/>
      <c r="BM5" s="659"/>
      <c r="BN5" s="660"/>
      <c r="BO5" s="661">
        <v>93.8</v>
      </c>
      <c r="BP5" s="661"/>
      <c r="BQ5" s="661"/>
      <c r="BR5" s="661"/>
      <c r="BS5" s="662" t="s">
        <v>122</v>
      </c>
      <c r="BT5" s="662"/>
      <c r="BU5" s="662"/>
      <c r="BV5" s="662"/>
      <c r="BW5" s="662"/>
      <c r="BX5" s="662"/>
      <c r="BY5" s="662"/>
      <c r="BZ5" s="662"/>
      <c r="CA5" s="662"/>
      <c r="CB5" s="666"/>
      <c r="CD5" s="640" t="s">
        <v>211</v>
      </c>
      <c r="CE5" s="641"/>
      <c r="CF5" s="641"/>
      <c r="CG5" s="641"/>
      <c r="CH5" s="641"/>
      <c r="CI5" s="641"/>
      <c r="CJ5" s="641"/>
      <c r="CK5" s="641"/>
      <c r="CL5" s="641"/>
      <c r="CM5" s="641"/>
      <c r="CN5" s="641"/>
      <c r="CO5" s="641"/>
      <c r="CP5" s="641"/>
      <c r="CQ5" s="642"/>
      <c r="CR5" s="640" t="s">
        <v>217</v>
      </c>
      <c r="CS5" s="641"/>
      <c r="CT5" s="641"/>
      <c r="CU5" s="641"/>
      <c r="CV5" s="641"/>
      <c r="CW5" s="641"/>
      <c r="CX5" s="641"/>
      <c r="CY5" s="642"/>
      <c r="CZ5" s="640" t="s">
        <v>209</v>
      </c>
      <c r="DA5" s="641"/>
      <c r="DB5" s="641"/>
      <c r="DC5" s="642"/>
      <c r="DD5" s="640" t="s">
        <v>218</v>
      </c>
      <c r="DE5" s="641"/>
      <c r="DF5" s="641"/>
      <c r="DG5" s="641"/>
      <c r="DH5" s="641"/>
      <c r="DI5" s="641"/>
      <c r="DJ5" s="641"/>
      <c r="DK5" s="641"/>
      <c r="DL5" s="641"/>
      <c r="DM5" s="641"/>
      <c r="DN5" s="641"/>
      <c r="DO5" s="641"/>
      <c r="DP5" s="642"/>
      <c r="DQ5" s="640" t="s">
        <v>219</v>
      </c>
      <c r="DR5" s="641"/>
      <c r="DS5" s="641"/>
      <c r="DT5" s="641"/>
      <c r="DU5" s="641"/>
      <c r="DV5" s="641"/>
      <c r="DW5" s="641"/>
      <c r="DX5" s="641"/>
      <c r="DY5" s="641"/>
      <c r="DZ5" s="641"/>
      <c r="EA5" s="641"/>
      <c r="EB5" s="641"/>
      <c r="EC5" s="642"/>
    </row>
    <row r="6" spans="2:143" ht="11.25" customHeight="1" x14ac:dyDescent="0.2">
      <c r="B6" s="655" t="s">
        <v>220</v>
      </c>
      <c r="C6" s="656"/>
      <c r="D6" s="656"/>
      <c r="E6" s="656"/>
      <c r="F6" s="656"/>
      <c r="G6" s="656"/>
      <c r="H6" s="656"/>
      <c r="I6" s="656"/>
      <c r="J6" s="656"/>
      <c r="K6" s="656"/>
      <c r="L6" s="656"/>
      <c r="M6" s="656"/>
      <c r="N6" s="656"/>
      <c r="O6" s="656"/>
      <c r="P6" s="656"/>
      <c r="Q6" s="657"/>
      <c r="R6" s="658">
        <v>217344</v>
      </c>
      <c r="S6" s="659"/>
      <c r="T6" s="659"/>
      <c r="U6" s="659"/>
      <c r="V6" s="659"/>
      <c r="W6" s="659"/>
      <c r="X6" s="659"/>
      <c r="Y6" s="660"/>
      <c r="Z6" s="661">
        <v>0.6</v>
      </c>
      <c r="AA6" s="661"/>
      <c r="AB6" s="661"/>
      <c r="AC6" s="661"/>
      <c r="AD6" s="662">
        <v>217344</v>
      </c>
      <c r="AE6" s="662"/>
      <c r="AF6" s="662"/>
      <c r="AG6" s="662"/>
      <c r="AH6" s="662"/>
      <c r="AI6" s="662"/>
      <c r="AJ6" s="662"/>
      <c r="AK6" s="662"/>
      <c r="AL6" s="663">
        <v>1.1000000000000001</v>
      </c>
      <c r="AM6" s="664"/>
      <c r="AN6" s="664"/>
      <c r="AO6" s="665"/>
      <c r="AP6" s="655" t="s">
        <v>221</v>
      </c>
      <c r="AQ6" s="656"/>
      <c r="AR6" s="656"/>
      <c r="AS6" s="656"/>
      <c r="AT6" s="656"/>
      <c r="AU6" s="656"/>
      <c r="AV6" s="656"/>
      <c r="AW6" s="656"/>
      <c r="AX6" s="656"/>
      <c r="AY6" s="656"/>
      <c r="AZ6" s="656"/>
      <c r="BA6" s="656"/>
      <c r="BB6" s="656"/>
      <c r="BC6" s="656"/>
      <c r="BD6" s="656"/>
      <c r="BE6" s="656"/>
      <c r="BF6" s="657"/>
      <c r="BG6" s="658">
        <v>13508495</v>
      </c>
      <c r="BH6" s="659"/>
      <c r="BI6" s="659"/>
      <c r="BJ6" s="659"/>
      <c r="BK6" s="659"/>
      <c r="BL6" s="659"/>
      <c r="BM6" s="659"/>
      <c r="BN6" s="660"/>
      <c r="BO6" s="661">
        <v>93.8</v>
      </c>
      <c r="BP6" s="661"/>
      <c r="BQ6" s="661"/>
      <c r="BR6" s="661"/>
      <c r="BS6" s="662" t="s">
        <v>122</v>
      </c>
      <c r="BT6" s="662"/>
      <c r="BU6" s="662"/>
      <c r="BV6" s="662"/>
      <c r="BW6" s="662"/>
      <c r="BX6" s="662"/>
      <c r="BY6" s="662"/>
      <c r="BZ6" s="662"/>
      <c r="CA6" s="662"/>
      <c r="CB6" s="666"/>
      <c r="CD6" s="644" t="s">
        <v>222</v>
      </c>
      <c r="CE6" s="645"/>
      <c r="CF6" s="645"/>
      <c r="CG6" s="645"/>
      <c r="CH6" s="645"/>
      <c r="CI6" s="645"/>
      <c r="CJ6" s="645"/>
      <c r="CK6" s="645"/>
      <c r="CL6" s="645"/>
      <c r="CM6" s="645"/>
      <c r="CN6" s="645"/>
      <c r="CO6" s="645"/>
      <c r="CP6" s="645"/>
      <c r="CQ6" s="646"/>
      <c r="CR6" s="658">
        <v>242854</v>
      </c>
      <c r="CS6" s="659"/>
      <c r="CT6" s="659"/>
      <c r="CU6" s="659"/>
      <c r="CV6" s="659"/>
      <c r="CW6" s="659"/>
      <c r="CX6" s="659"/>
      <c r="CY6" s="660"/>
      <c r="CZ6" s="652">
        <v>0.8</v>
      </c>
      <c r="DA6" s="653"/>
      <c r="DB6" s="653"/>
      <c r="DC6" s="669"/>
      <c r="DD6" s="667" t="s">
        <v>122</v>
      </c>
      <c r="DE6" s="659"/>
      <c r="DF6" s="659"/>
      <c r="DG6" s="659"/>
      <c r="DH6" s="659"/>
      <c r="DI6" s="659"/>
      <c r="DJ6" s="659"/>
      <c r="DK6" s="659"/>
      <c r="DL6" s="659"/>
      <c r="DM6" s="659"/>
      <c r="DN6" s="659"/>
      <c r="DO6" s="659"/>
      <c r="DP6" s="660"/>
      <c r="DQ6" s="667">
        <v>242614</v>
      </c>
      <c r="DR6" s="659"/>
      <c r="DS6" s="659"/>
      <c r="DT6" s="659"/>
      <c r="DU6" s="659"/>
      <c r="DV6" s="659"/>
      <c r="DW6" s="659"/>
      <c r="DX6" s="659"/>
      <c r="DY6" s="659"/>
      <c r="DZ6" s="659"/>
      <c r="EA6" s="659"/>
      <c r="EB6" s="659"/>
      <c r="EC6" s="668"/>
    </row>
    <row r="7" spans="2:143" ht="11.25" customHeight="1" x14ac:dyDescent="0.2">
      <c r="B7" s="655" t="s">
        <v>223</v>
      </c>
      <c r="C7" s="656"/>
      <c r="D7" s="656"/>
      <c r="E7" s="656"/>
      <c r="F7" s="656"/>
      <c r="G7" s="656"/>
      <c r="H7" s="656"/>
      <c r="I7" s="656"/>
      <c r="J7" s="656"/>
      <c r="K7" s="656"/>
      <c r="L7" s="656"/>
      <c r="M7" s="656"/>
      <c r="N7" s="656"/>
      <c r="O7" s="656"/>
      <c r="P7" s="656"/>
      <c r="Q7" s="657"/>
      <c r="R7" s="658">
        <v>7999</v>
      </c>
      <c r="S7" s="659"/>
      <c r="T7" s="659"/>
      <c r="U7" s="659"/>
      <c r="V7" s="659"/>
      <c r="W7" s="659"/>
      <c r="X7" s="659"/>
      <c r="Y7" s="660"/>
      <c r="Z7" s="661">
        <v>0</v>
      </c>
      <c r="AA7" s="661"/>
      <c r="AB7" s="661"/>
      <c r="AC7" s="661"/>
      <c r="AD7" s="662">
        <v>7999</v>
      </c>
      <c r="AE7" s="662"/>
      <c r="AF7" s="662"/>
      <c r="AG7" s="662"/>
      <c r="AH7" s="662"/>
      <c r="AI7" s="662"/>
      <c r="AJ7" s="662"/>
      <c r="AK7" s="662"/>
      <c r="AL7" s="663">
        <v>0</v>
      </c>
      <c r="AM7" s="664"/>
      <c r="AN7" s="664"/>
      <c r="AO7" s="665"/>
      <c r="AP7" s="655" t="s">
        <v>224</v>
      </c>
      <c r="AQ7" s="656"/>
      <c r="AR7" s="656"/>
      <c r="AS7" s="656"/>
      <c r="AT7" s="656"/>
      <c r="AU7" s="656"/>
      <c r="AV7" s="656"/>
      <c r="AW7" s="656"/>
      <c r="AX7" s="656"/>
      <c r="AY7" s="656"/>
      <c r="AZ7" s="656"/>
      <c r="BA7" s="656"/>
      <c r="BB7" s="656"/>
      <c r="BC7" s="656"/>
      <c r="BD7" s="656"/>
      <c r="BE7" s="656"/>
      <c r="BF7" s="657"/>
      <c r="BG7" s="658">
        <v>6387933</v>
      </c>
      <c r="BH7" s="659"/>
      <c r="BI7" s="659"/>
      <c r="BJ7" s="659"/>
      <c r="BK7" s="659"/>
      <c r="BL7" s="659"/>
      <c r="BM7" s="659"/>
      <c r="BN7" s="660"/>
      <c r="BO7" s="661">
        <v>44.4</v>
      </c>
      <c r="BP7" s="661"/>
      <c r="BQ7" s="661"/>
      <c r="BR7" s="661"/>
      <c r="BS7" s="662" t="s">
        <v>122</v>
      </c>
      <c r="BT7" s="662"/>
      <c r="BU7" s="662"/>
      <c r="BV7" s="662"/>
      <c r="BW7" s="662"/>
      <c r="BX7" s="662"/>
      <c r="BY7" s="662"/>
      <c r="BZ7" s="662"/>
      <c r="CA7" s="662"/>
      <c r="CB7" s="666"/>
      <c r="CD7" s="655" t="s">
        <v>225</v>
      </c>
      <c r="CE7" s="656"/>
      <c r="CF7" s="656"/>
      <c r="CG7" s="656"/>
      <c r="CH7" s="656"/>
      <c r="CI7" s="656"/>
      <c r="CJ7" s="656"/>
      <c r="CK7" s="656"/>
      <c r="CL7" s="656"/>
      <c r="CM7" s="656"/>
      <c r="CN7" s="656"/>
      <c r="CO7" s="656"/>
      <c r="CP7" s="656"/>
      <c r="CQ7" s="657"/>
      <c r="CR7" s="658">
        <v>3317010</v>
      </c>
      <c r="CS7" s="659"/>
      <c r="CT7" s="659"/>
      <c r="CU7" s="659"/>
      <c r="CV7" s="659"/>
      <c r="CW7" s="659"/>
      <c r="CX7" s="659"/>
      <c r="CY7" s="660"/>
      <c r="CZ7" s="661">
        <v>10.3</v>
      </c>
      <c r="DA7" s="661"/>
      <c r="DB7" s="661"/>
      <c r="DC7" s="661"/>
      <c r="DD7" s="667">
        <v>170311</v>
      </c>
      <c r="DE7" s="659"/>
      <c r="DF7" s="659"/>
      <c r="DG7" s="659"/>
      <c r="DH7" s="659"/>
      <c r="DI7" s="659"/>
      <c r="DJ7" s="659"/>
      <c r="DK7" s="659"/>
      <c r="DL7" s="659"/>
      <c r="DM7" s="659"/>
      <c r="DN7" s="659"/>
      <c r="DO7" s="659"/>
      <c r="DP7" s="660"/>
      <c r="DQ7" s="667">
        <v>2600867</v>
      </c>
      <c r="DR7" s="659"/>
      <c r="DS7" s="659"/>
      <c r="DT7" s="659"/>
      <c r="DU7" s="659"/>
      <c r="DV7" s="659"/>
      <c r="DW7" s="659"/>
      <c r="DX7" s="659"/>
      <c r="DY7" s="659"/>
      <c r="DZ7" s="659"/>
      <c r="EA7" s="659"/>
      <c r="EB7" s="659"/>
      <c r="EC7" s="668"/>
    </row>
    <row r="8" spans="2:143" ht="11.25" customHeight="1" x14ac:dyDescent="0.2">
      <c r="B8" s="655" t="s">
        <v>226</v>
      </c>
      <c r="C8" s="656"/>
      <c r="D8" s="656"/>
      <c r="E8" s="656"/>
      <c r="F8" s="656"/>
      <c r="G8" s="656"/>
      <c r="H8" s="656"/>
      <c r="I8" s="656"/>
      <c r="J8" s="656"/>
      <c r="K8" s="656"/>
      <c r="L8" s="656"/>
      <c r="M8" s="656"/>
      <c r="N8" s="656"/>
      <c r="O8" s="656"/>
      <c r="P8" s="656"/>
      <c r="Q8" s="657"/>
      <c r="R8" s="658">
        <v>163956</v>
      </c>
      <c r="S8" s="659"/>
      <c r="T8" s="659"/>
      <c r="U8" s="659"/>
      <c r="V8" s="659"/>
      <c r="W8" s="659"/>
      <c r="X8" s="659"/>
      <c r="Y8" s="660"/>
      <c r="Z8" s="661">
        <v>0.5</v>
      </c>
      <c r="AA8" s="661"/>
      <c r="AB8" s="661"/>
      <c r="AC8" s="661"/>
      <c r="AD8" s="662">
        <v>163956</v>
      </c>
      <c r="AE8" s="662"/>
      <c r="AF8" s="662"/>
      <c r="AG8" s="662"/>
      <c r="AH8" s="662"/>
      <c r="AI8" s="662"/>
      <c r="AJ8" s="662"/>
      <c r="AK8" s="662"/>
      <c r="AL8" s="663">
        <v>0.8</v>
      </c>
      <c r="AM8" s="664"/>
      <c r="AN8" s="664"/>
      <c r="AO8" s="665"/>
      <c r="AP8" s="655" t="s">
        <v>227</v>
      </c>
      <c r="AQ8" s="656"/>
      <c r="AR8" s="656"/>
      <c r="AS8" s="656"/>
      <c r="AT8" s="656"/>
      <c r="AU8" s="656"/>
      <c r="AV8" s="656"/>
      <c r="AW8" s="656"/>
      <c r="AX8" s="656"/>
      <c r="AY8" s="656"/>
      <c r="AZ8" s="656"/>
      <c r="BA8" s="656"/>
      <c r="BB8" s="656"/>
      <c r="BC8" s="656"/>
      <c r="BD8" s="656"/>
      <c r="BE8" s="656"/>
      <c r="BF8" s="657"/>
      <c r="BG8" s="658">
        <v>137194</v>
      </c>
      <c r="BH8" s="659"/>
      <c r="BI8" s="659"/>
      <c r="BJ8" s="659"/>
      <c r="BK8" s="659"/>
      <c r="BL8" s="659"/>
      <c r="BM8" s="659"/>
      <c r="BN8" s="660"/>
      <c r="BO8" s="661">
        <v>1</v>
      </c>
      <c r="BP8" s="661"/>
      <c r="BQ8" s="661"/>
      <c r="BR8" s="661"/>
      <c r="BS8" s="662" t="s">
        <v>122</v>
      </c>
      <c r="BT8" s="662"/>
      <c r="BU8" s="662"/>
      <c r="BV8" s="662"/>
      <c r="BW8" s="662"/>
      <c r="BX8" s="662"/>
      <c r="BY8" s="662"/>
      <c r="BZ8" s="662"/>
      <c r="CA8" s="662"/>
      <c r="CB8" s="666"/>
      <c r="CD8" s="655" t="s">
        <v>228</v>
      </c>
      <c r="CE8" s="656"/>
      <c r="CF8" s="656"/>
      <c r="CG8" s="656"/>
      <c r="CH8" s="656"/>
      <c r="CI8" s="656"/>
      <c r="CJ8" s="656"/>
      <c r="CK8" s="656"/>
      <c r="CL8" s="656"/>
      <c r="CM8" s="656"/>
      <c r="CN8" s="656"/>
      <c r="CO8" s="656"/>
      <c r="CP8" s="656"/>
      <c r="CQ8" s="657"/>
      <c r="CR8" s="658">
        <v>15338845</v>
      </c>
      <c r="CS8" s="659"/>
      <c r="CT8" s="659"/>
      <c r="CU8" s="659"/>
      <c r="CV8" s="659"/>
      <c r="CW8" s="659"/>
      <c r="CX8" s="659"/>
      <c r="CY8" s="660"/>
      <c r="CZ8" s="661">
        <v>47.8</v>
      </c>
      <c r="DA8" s="661"/>
      <c r="DB8" s="661"/>
      <c r="DC8" s="661"/>
      <c r="DD8" s="667">
        <v>228187</v>
      </c>
      <c r="DE8" s="659"/>
      <c r="DF8" s="659"/>
      <c r="DG8" s="659"/>
      <c r="DH8" s="659"/>
      <c r="DI8" s="659"/>
      <c r="DJ8" s="659"/>
      <c r="DK8" s="659"/>
      <c r="DL8" s="659"/>
      <c r="DM8" s="659"/>
      <c r="DN8" s="659"/>
      <c r="DO8" s="659"/>
      <c r="DP8" s="660"/>
      <c r="DQ8" s="667">
        <v>9051816</v>
      </c>
      <c r="DR8" s="659"/>
      <c r="DS8" s="659"/>
      <c r="DT8" s="659"/>
      <c r="DU8" s="659"/>
      <c r="DV8" s="659"/>
      <c r="DW8" s="659"/>
      <c r="DX8" s="659"/>
      <c r="DY8" s="659"/>
      <c r="DZ8" s="659"/>
      <c r="EA8" s="659"/>
      <c r="EB8" s="659"/>
      <c r="EC8" s="668"/>
    </row>
    <row r="9" spans="2:143" ht="11.25" customHeight="1" x14ac:dyDescent="0.2">
      <c r="B9" s="655" t="s">
        <v>229</v>
      </c>
      <c r="C9" s="656"/>
      <c r="D9" s="656"/>
      <c r="E9" s="656"/>
      <c r="F9" s="656"/>
      <c r="G9" s="656"/>
      <c r="H9" s="656"/>
      <c r="I9" s="656"/>
      <c r="J9" s="656"/>
      <c r="K9" s="656"/>
      <c r="L9" s="656"/>
      <c r="M9" s="656"/>
      <c r="N9" s="656"/>
      <c r="O9" s="656"/>
      <c r="P9" s="656"/>
      <c r="Q9" s="657"/>
      <c r="R9" s="658">
        <v>217730</v>
      </c>
      <c r="S9" s="659"/>
      <c r="T9" s="659"/>
      <c r="U9" s="659"/>
      <c r="V9" s="659"/>
      <c r="W9" s="659"/>
      <c r="X9" s="659"/>
      <c r="Y9" s="660"/>
      <c r="Z9" s="661">
        <v>0.6</v>
      </c>
      <c r="AA9" s="661"/>
      <c r="AB9" s="661"/>
      <c r="AC9" s="661"/>
      <c r="AD9" s="662">
        <v>217730</v>
      </c>
      <c r="AE9" s="662"/>
      <c r="AF9" s="662"/>
      <c r="AG9" s="662"/>
      <c r="AH9" s="662"/>
      <c r="AI9" s="662"/>
      <c r="AJ9" s="662"/>
      <c r="AK9" s="662"/>
      <c r="AL9" s="663">
        <v>1.1000000000000001</v>
      </c>
      <c r="AM9" s="664"/>
      <c r="AN9" s="664"/>
      <c r="AO9" s="665"/>
      <c r="AP9" s="655" t="s">
        <v>230</v>
      </c>
      <c r="AQ9" s="656"/>
      <c r="AR9" s="656"/>
      <c r="AS9" s="656"/>
      <c r="AT9" s="656"/>
      <c r="AU9" s="656"/>
      <c r="AV9" s="656"/>
      <c r="AW9" s="656"/>
      <c r="AX9" s="656"/>
      <c r="AY9" s="656"/>
      <c r="AZ9" s="656"/>
      <c r="BA9" s="656"/>
      <c r="BB9" s="656"/>
      <c r="BC9" s="656"/>
      <c r="BD9" s="656"/>
      <c r="BE9" s="656"/>
      <c r="BF9" s="657"/>
      <c r="BG9" s="658">
        <v>5060958</v>
      </c>
      <c r="BH9" s="659"/>
      <c r="BI9" s="659"/>
      <c r="BJ9" s="659"/>
      <c r="BK9" s="659"/>
      <c r="BL9" s="659"/>
      <c r="BM9" s="659"/>
      <c r="BN9" s="660"/>
      <c r="BO9" s="661">
        <v>35.200000000000003</v>
      </c>
      <c r="BP9" s="661"/>
      <c r="BQ9" s="661"/>
      <c r="BR9" s="661"/>
      <c r="BS9" s="662" t="s">
        <v>122</v>
      </c>
      <c r="BT9" s="662"/>
      <c r="BU9" s="662"/>
      <c r="BV9" s="662"/>
      <c r="BW9" s="662"/>
      <c r="BX9" s="662"/>
      <c r="BY9" s="662"/>
      <c r="BZ9" s="662"/>
      <c r="CA9" s="662"/>
      <c r="CB9" s="666"/>
      <c r="CD9" s="655" t="s">
        <v>231</v>
      </c>
      <c r="CE9" s="656"/>
      <c r="CF9" s="656"/>
      <c r="CG9" s="656"/>
      <c r="CH9" s="656"/>
      <c r="CI9" s="656"/>
      <c r="CJ9" s="656"/>
      <c r="CK9" s="656"/>
      <c r="CL9" s="656"/>
      <c r="CM9" s="656"/>
      <c r="CN9" s="656"/>
      <c r="CO9" s="656"/>
      <c r="CP9" s="656"/>
      <c r="CQ9" s="657"/>
      <c r="CR9" s="658">
        <v>2506000</v>
      </c>
      <c r="CS9" s="659"/>
      <c r="CT9" s="659"/>
      <c r="CU9" s="659"/>
      <c r="CV9" s="659"/>
      <c r="CW9" s="659"/>
      <c r="CX9" s="659"/>
      <c r="CY9" s="660"/>
      <c r="CZ9" s="661">
        <v>7.8</v>
      </c>
      <c r="DA9" s="661"/>
      <c r="DB9" s="661"/>
      <c r="DC9" s="661"/>
      <c r="DD9" s="667">
        <v>1317</v>
      </c>
      <c r="DE9" s="659"/>
      <c r="DF9" s="659"/>
      <c r="DG9" s="659"/>
      <c r="DH9" s="659"/>
      <c r="DI9" s="659"/>
      <c r="DJ9" s="659"/>
      <c r="DK9" s="659"/>
      <c r="DL9" s="659"/>
      <c r="DM9" s="659"/>
      <c r="DN9" s="659"/>
      <c r="DO9" s="659"/>
      <c r="DP9" s="660"/>
      <c r="DQ9" s="667">
        <v>2143097</v>
      </c>
      <c r="DR9" s="659"/>
      <c r="DS9" s="659"/>
      <c r="DT9" s="659"/>
      <c r="DU9" s="659"/>
      <c r="DV9" s="659"/>
      <c r="DW9" s="659"/>
      <c r="DX9" s="659"/>
      <c r="DY9" s="659"/>
      <c r="DZ9" s="659"/>
      <c r="EA9" s="659"/>
      <c r="EB9" s="659"/>
      <c r="EC9" s="668"/>
    </row>
    <row r="10" spans="2:143" ht="11.25" customHeight="1" x14ac:dyDescent="0.2">
      <c r="B10" s="655" t="s">
        <v>232</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233</v>
      </c>
      <c r="AQ10" s="656"/>
      <c r="AR10" s="656"/>
      <c r="AS10" s="656"/>
      <c r="AT10" s="656"/>
      <c r="AU10" s="656"/>
      <c r="AV10" s="656"/>
      <c r="AW10" s="656"/>
      <c r="AX10" s="656"/>
      <c r="AY10" s="656"/>
      <c r="AZ10" s="656"/>
      <c r="BA10" s="656"/>
      <c r="BB10" s="656"/>
      <c r="BC10" s="656"/>
      <c r="BD10" s="656"/>
      <c r="BE10" s="656"/>
      <c r="BF10" s="657"/>
      <c r="BG10" s="658">
        <v>234702</v>
      </c>
      <c r="BH10" s="659"/>
      <c r="BI10" s="659"/>
      <c r="BJ10" s="659"/>
      <c r="BK10" s="659"/>
      <c r="BL10" s="659"/>
      <c r="BM10" s="659"/>
      <c r="BN10" s="660"/>
      <c r="BO10" s="661">
        <v>1.6</v>
      </c>
      <c r="BP10" s="661"/>
      <c r="BQ10" s="661"/>
      <c r="BR10" s="661"/>
      <c r="BS10" s="662" t="s">
        <v>122</v>
      </c>
      <c r="BT10" s="662"/>
      <c r="BU10" s="662"/>
      <c r="BV10" s="662"/>
      <c r="BW10" s="662"/>
      <c r="BX10" s="662"/>
      <c r="BY10" s="662"/>
      <c r="BZ10" s="662"/>
      <c r="CA10" s="662"/>
      <c r="CB10" s="666"/>
      <c r="CD10" s="655" t="s">
        <v>234</v>
      </c>
      <c r="CE10" s="656"/>
      <c r="CF10" s="656"/>
      <c r="CG10" s="656"/>
      <c r="CH10" s="656"/>
      <c r="CI10" s="656"/>
      <c r="CJ10" s="656"/>
      <c r="CK10" s="656"/>
      <c r="CL10" s="656"/>
      <c r="CM10" s="656"/>
      <c r="CN10" s="656"/>
      <c r="CO10" s="656"/>
      <c r="CP10" s="656"/>
      <c r="CQ10" s="657"/>
      <c r="CR10" s="658">
        <v>9335</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2335</v>
      </c>
      <c r="DR10" s="659"/>
      <c r="DS10" s="659"/>
      <c r="DT10" s="659"/>
      <c r="DU10" s="659"/>
      <c r="DV10" s="659"/>
      <c r="DW10" s="659"/>
      <c r="DX10" s="659"/>
      <c r="DY10" s="659"/>
      <c r="DZ10" s="659"/>
      <c r="EA10" s="659"/>
      <c r="EB10" s="659"/>
      <c r="EC10" s="668"/>
    </row>
    <row r="11" spans="2:143" ht="11.25" customHeight="1" x14ac:dyDescent="0.2">
      <c r="B11" s="655" t="s">
        <v>235</v>
      </c>
      <c r="C11" s="656"/>
      <c r="D11" s="656"/>
      <c r="E11" s="656"/>
      <c r="F11" s="656"/>
      <c r="G11" s="656"/>
      <c r="H11" s="656"/>
      <c r="I11" s="656"/>
      <c r="J11" s="656"/>
      <c r="K11" s="656"/>
      <c r="L11" s="656"/>
      <c r="M11" s="656"/>
      <c r="N11" s="656"/>
      <c r="O11" s="656"/>
      <c r="P11" s="656"/>
      <c r="Q11" s="657"/>
      <c r="R11" s="658">
        <v>2167138</v>
      </c>
      <c r="S11" s="659"/>
      <c r="T11" s="659"/>
      <c r="U11" s="659"/>
      <c r="V11" s="659"/>
      <c r="W11" s="659"/>
      <c r="X11" s="659"/>
      <c r="Y11" s="660"/>
      <c r="Z11" s="663">
        <v>6.4</v>
      </c>
      <c r="AA11" s="664"/>
      <c r="AB11" s="664"/>
      <c r="AC11" s="670"/>
      <c r="AD11" s="667">
        <v>2167138</v>
      </c>
      <c r="AE11" s="659"/>
      <c r="AF11" s="659"/>
      <c r="AG11" s="659"/>
      <c r="AH11" s="659"/>
      <c r="AI11" s="659"/>
      <c r="AJ11" s="659"/>
      <c r="AK11" s="660"/>
      <c r="AL11" s="663">
        <v>10.7</v>
      </c>
      <c r="AM11" s="664"/>
      <c r="AN11" s="664"/>
      <c r="AO11" s="665"/>
      <c r="AP11" s="655" t="s">
        <v>236</v>
      </c>
      <c r="AQ11" s="656"/>
      <c r="AR11" s="656"/>
      <c r="AS11" s="656"/>
      <c r="AT11" s="656"/>
      <c r="AU11" s="656"/>
      <c r="AV11" s="656"/>
      <c r="AW11" s="656"/>
      <c r="AX11" s="656"/>
      <c r="AY11" s="656"/>
      <c r="AZ11" s="656"/>
      <c r="BA11" s="656"/>
      <c r="BB11" s="656"/>
      <c r="BC11" s="656"/>
      <c r="BD11" s="656"/>
      <c r="BE11" s="656"/>
      <c r="BF11" s="657"/>
      <c r="BG11" s="658">
        <v>955079</v>
      </c>
      <c r="BH11" s="659"/>
      <c r="BI11" s="659"/>
      <c r="BJ11" s="659"/>
      <c r="BK11" s="659"/>
      <c r="BL11" s="659"/>
      <c r="BM11" s="659"/>
      <c r="BN11" s="660"/>
      <c r="BO11" s="661">
        <v>6.6</v>
      </c>
      <c r="BP11" s="661"/>
      <c r="BQ11" s="661"/>
      <c r="BR11" s="661"/>
      <c r="BS11" s="662" t="s">
        <v>122</v>
      </c>
      <c r="BT11" s="662"/>
      <c r="BU11" s="662"/>
      <c r="BV11" s="662"/>
      <c r="BW11" s="662"/>
      <c r="BX11" s="662"/>
      <c r="BY11" s="662"/>
      <c r="BZ11" s="662"/>
      <c r="CA11" s="662"/>
      <c r="CB11" s="666"/>
      <c r="CD11" s="655" t="s">
        <v>237</v>
      </c>
      <c r="CE11" s="656"/>
      <c r="CF11" s="656"/>
      <c r="CG11" s="656"/>
      <c r="CH11" s="656"/>
      <c r="CI11" s="656"/>
      <c r="CJ11" s="656"/>
      <c r="CK11" s="656"/>
      <c r="CL11" s="656"/>
      <c r="CM11" s="656"/>
      <c r="CN11" s="656"/>
      <c r="CO11" s="656"/>
      <c r="CP11" s="656"/>
      <c r="CQ11" s="657"/>
      <c r="CR11" s="658">
        <v>258801</v>
      </c>
      <c r="CS11" s="659"/>
      <c r="CT11" s="659"/>
      <c r="CU11" s="659"/>
      <c r="CV11" s="659"/>
      <c r="CW11" s="659"/>
      <c r="CX11" s="659"/>
      <c r="CY11" s="660"/>
      <c r="CZ11" s="661">
        <v>0.8</v>
      </c>
      <c r="DA11" s="661"/>
      <c r="DB11" s="661"/>
      <c r="DC11" s="661"/>
      <c r="DD11" s="667">
        <v>173829</v>
      </c>
      <c r="DE11" s="659"/>
      <c r="DF11" s="659"/>
      <c r="DG11" s="659"/>
      <c r="DH11" s="659"/>
      <c r="DI11" s="659"/>
      <c r="DJ11" s="659"/>
      <c r="DK11" s="659"/>
      <c r="DL11" s="659"/>
      <c r="DM11" s="659"/>
      <c r="DN11" s="659"/>
      <c r="DO11" s="659"/>
      <c r="DP11" s="660"/>
      <c r="DQ11" s="667">
        <v>110159</v>
      </c>
      <c r="DR11" s="659"/>
      <c r="DS11" s="659"/>
      <c r="DT11" s="659"/>
      <c r="DU11" s="659"/>
      <c r="DV11" s="659"/>
      <c r="DW11" s="659"/>
      <c r="DX11" s="659"/>
      <c r="DY11" s="659"/>
      <c r="DZ11" s="659"/>
      <c r="EA11" s="659"/>
      <c r="EB11" s="659"/>
      <c r="EC11" s="668"/>
    </row>
    <row r="12" spans="2:143" ht="11.25" customHeight="1" x14ac:dyDescent="0.2">
      <c r="B12" s="655" t="s">
        <v>238</v>
      </c>
      <c r="C12" s="656"/>
      <c r="D12" s="656"/>
      <c r="E12" s="656"/>
      <c r="F12" s="656"/>
      <c r="G12" s="656"/>
      <c r="H12" s="656"/>
      <c r="I12" s="656"/>
      <c r="J12" s="656"/>
      <c r="K12" s="656"/>
      <c r="L12" s="656"/>
      <c r="M12" s="656"/>
      <c r="N12" s="656"/>
      <c r="O12" s="656"/>
      <c r="P12" s="656"/>
      <c r="Q12" s="657"/>
      <c r="R12" s="658" t="s">
        <v>122</v>
      </c>
      <c r="S12" s="659"/>
      <c r="T12" s="659"/>
      <c r="U12" s="659"/>
      <c r="V12" s="659"/>
      <c r="W12" s="659"/>
      <c r="X12" s="659"/>
      <c r="Y12" s="660"/>
      <c r="Z12" s="661" t="s">
        <v>122</v>
      </c>
      <c r="AA12" s="661"/>
      <c r="AB12" s="661"/>
      <c r="AC12" s="661"/>
      <c r="AD12" s="662" t="s">
        <v>122</v>
      </c>
      <c r="AE12" s="662"/>
      <c r="AF12" s="662"/>
      <c r="AG12" s="662"/>
      <c r="AH12" s="662"/>
      <c r="AI12" s="662"/>
      <c r="AJ12" s="662"/>
      <c r="AK12" s="662"/>
      <c r="AL12" s="663" t="s">
        <v>122</v>
      </c>
      <c r="AM12" s="664"/>
      <c r="AN12" s="664"/>
      <c r="AO12" s="665"/>
      <c r="AP12" s="655" t="s">
        <v>239</v>
      </c>
      <c r="AQ12" s="656"/>
      <c r="AR12" s="656"/>
      <c r="AS12" s="656"/>
      <c r="AT12" s="656"/>
      <c r="AU12" s="656"/>
      <c r="AV12" s="656"/>
      <c r="AW12" s="656"/>
      <c r="AX12" s="656"/>
      <c r="AY12" s="656"/>
      <c r="AZ12" s="656"/>
      <c r="BA12" s="656"/>
      <c r="BB12" s="656"/>
      <c r="BC12" s="656"/>
      <c r="BD12" s="656"/>
      <c r="BE12" s="656"/>
      <c r="BF12" s="657"/>
      <c r="BG12" s="658">
        <v>6400524</v>
      </c>
      <c r="BH12" s="659"/>
      <c r="BI12" s="659"/>
      <c r="BJ12" s="659"/>
      <c r="BK12" s="659"/>
      <c r="BL12" s="659"/>
      <c r="BM12" s="659"/>
      <c r="BN12" s="660"/>
      <c r="BO12" s="661">
        <v>44.5</v>
      </c>
      <c r="BP12" s="661"/>
      <c r="BQ12" s="661"/>
      <c r="BR12" s="661"/>
      <c r="BS12" s="662" t="s">
        <v>122</v>
      </c>
      <c r="BT12" s="662"/>
      <c r="BU12" s="662"/>
      <c r="BV12" s="662"/>
      <c r="BW12" s="662"/>
      <c r="BX12" s="662"/>
      <c r="BY12" s="662"/>
      <c r="BZ12" s="662"/>
      <c r="CA12" s="662"/>
      <c r="CB12" s="666"/>
      <c r="CD12" s="655" t="s">
        <v>240</v>
      </c>
      <c r="CE12" s="656"/>
      <c r="CF12" s="656"/>
      <c r="CG12" s="656"/>
      <c r="CH12" s="656"/>
      <c r="CI12" s="656"/>
      <c r="CJ12" s="656"/>
      <c r="CK12" s="656"/>
      <c r="CL12" s="656"/>
      <c r="CM12" s="656"/>
      <c r="CN12" s="656"/>
      <c r="CO12" s="656"/>
      <c r="CP12" s="656"/>
      <c r="CQ12" s="657"/>
      <c r="CR12" s="658">
        <v>208093</v>
      </c>
      <c r="CS12" s="659"/>
      <c r="CT12" s="659"/>
      <c r="CU12" s="659"/>
      <c r="CV12" s="659"/>
      <c r="CW12" s="659"/>
      <c r="CX12" s="659"/>
      <c r="CY12" s="660"/>
      <c r="CZ12" s="661">
        <v>0.6</v>
      </c>
      <c r="DA12" s="661"/>
      <c r="DB12" s="661"/>
      <c r="DC12" s="661"/>
      <c r="DD12" s="667" t="s">
        <v>122</v>
      </c>
      <c r="DE12" s="659"/>
      <c r="DF12" s="659"/>
      <c r="DG12" s="659"/>
      <c r="DH12" s="659"/>
      <c r="DI12" s="659"/>
      <c r="DJ12" s="659"/>
      <c r="DK12" s="659"/>
      <c r="DL12" s="659"/>
      <c r="DM12" s="659"/>
      <c r="DN12" s="659"/>
      <c r="DO12" s="659"/>
      <c r="DP12" s="660"/>
      <c r="DQ12" s="667">
        <v>60993</v>
      </c>
      <c r="DR12" s="659"/>
      <c r="DS12" s="659"/>
      <c r="DT12" s="659"/>
      <c r="DU12" s="659"/>
      <c r="DV12" s="659"/>
      <c r="DW12" s="659"/>
      <c r="DX12" s="659"/>
      <c r="DY12" s="659"/>
      <c r="DZ12" s="659"/>
      <c r="EA12" s="659"/>
      <c r="EB12" s="659"/>
      <c r="EC12" s="668"/>
    </row>
    <row r="13" spans="2:143" ht="11.25" customHeight="1" x14ac:dyDescent="0.2">
      <c r="B13" s="655" t="s">
        <v>241</v>
      </c>
      <c r="C13" s="656"/>
      <c r="D13" s="656"/>
      <c r="E13" s="656"/>
      <c r="F13" s="656"/>
      <c r="G13" s="656"/>
      <c r="H13" s="656"/>
      <c r="I13" s="656"/>
      <c r="J13" s="656"/>
      <c r="K13" s="656"/>
      <c r="L13" s="656"/>
      <c r="M13" s="656"/>
      <c r="N13" s="656"/>
      <c r="O13" s="656"/>
      <c r="P13" s="656"/>
      <c r="Q13" s="657"/>
      <c r="R13" s="658">
        <v>3144</v>
      </c>
      <c r="S13" s="659"/>
      <c r="T13" s="659"/>
      <c r="U13" s="659"/>
      <c r="V13" s="659"/>
      <c r="W13" s="659"/>
      <c r="X13" s="659"/>
      <c r="Y13" s="660"/>
      <c r="Z13" s="661">
        <v>0</v>
      </c>
      <c r="AA13" s="661"/>
      <c r="AB13" s="661"/>
      <c r="AC13" s="661"/>
      <c r="AD13" s="662">
        <v>3144</v>
      </c>
      <c r="AE13" s="662"/>
      <c r="AF13" s="662"/>
      <c r="AG13" s="662"/>
      <c r="AH13" s="662"/>
      <c r="AI13" s="662"/>
      <c r="AJ13" s="662"/>
      <c r="AK13" s="662"/>
      <c r="AL13" s="663">
        <v>0</v>
      </c>
      <c r="AM13" s="664"/>
      <c r="AN13" s="664"/>
      <c r="AO13" s="665"/>
      <c r="AP13" s="655" t="s">
        <v>242</v>
      </c>
      <c r="AQ13" s="656"/>
      <c r="AR13" s="656"/>
      <c r="AS13" s="656"/>
      <c r="AT13" s="656"/>
      <c r="AU13" s="656"/>
      <c r="AV13" s="656"/>
      <c r="AW13" s="656"/>
      <c r="AX13" s="656"/>
      <c r="AY13" s="656"/>
      <c r="AZ13" s="656"/>
      <c r="BA13" s="656"/>
      <c r="BB13" s="656"/>
      <c r="BC13" s="656"/>
      <c r="BD13" s="656"/>
      <c r="BE13" s="656"/>
      <c r="BF13" s="657"/>
      <c r="BG13" s="658">
        <v>6388566</v>
      </c>
      <c r="BH13" s="659"/>
      <c r="BI13" s="659"/>
      <c r="BJ13" s="659"/>
      <c r="BK13" s="659"/>
      <c r="BL13" s="659"/>
      <c r="BM13" s="659"/>
      <c r="BN13" s="660"/>
      <c r="BO13" s="661">
        <v>44.4</v>
      </c>
      <c r="BP13" s="661"/>
      <c r="BQ13" s="661"/>
      <c r="BR13" s="661"/>
      <c r="BS13" s="662" t="s">
        <v>122</v>
      </c>
      <c r="BT13" s="662"/>
      <c r="BU13" s="662"/>
      <c r="BV13" s="662"/>
      <c r="BW13" s="662"/>
      <c r="BX13" s="662"/>
      <c r="BY13" s="662"/>
      <c r="BZ13" s="662"/>
      <c r="CA13" s="662"/>
      <c r="CB13" s="666"/>
      <c r="CD13" s="655" t="s">
        <v>243</v>
      </c>
      <c r="CE13" s="656"/>
      <c r="CF13" s="656"/>
      <c r="CG13" s="656"/>
      <c r="CH13" s="656"/>
      <c r="CI13" s="656"/>
      <c r="CJ13" s="656"/>
      <c r="CK13" s="656"/>
      <c r="CL13" s="656"/>
      <c r="CM13" s="656"/>
      <c r="CN13" s="656"/>
      <c r="CO13" s="656"/>
      <c r="CP13" s="656"/>
      <c r="CQ13" s="657"/>
      <c r="CR13" s="658">
        <v>2570576</v>
      </c>
      <c r="CS13" s="659"/>
      <c r="CT13" s="659"/>
      <c r="CU13" s="659"/>
      <c r="CV13" s="659"/>
      <c r="CW13" s="659"/>
      <c r="CX13" s="659"/>
      <c r="CY13" s="660"/>
      <c r="CZ13" s="661">
        <v>8</v>
      </c>
      <c r="DA13" s="661"/>
      <c r="DB13" s="661"/>
      <c r="DC13" s="661"/>
      <c r="DD13" s="667">
        <v>988860</v>
      </c>
      <c r="DE13" s="659"/>
      <c r="DF13" s="659"/>
      <c r="DG13" s="659"/>
      <c r="DH13" s="659"/>
      <c r="DI13" s="659"/>
      <c r="DJ13" s="659"/>
      <c r="DK13" s="659"/>
      <c r="DL13" s="659"/>
      <c r="DM13" s="659"/>
      <c r="DN13" s="659"/>
      <c r="DO13" s="659"/>
      <c r="DP13" s="660"/>
      <c r="DQ13" s="667">
        <v>1820510</v>
      </c>
      <c r="DR13" s="659"/>
      <c r="DS13" s="659"/>
      <c r="DT13" s="659"/>
      <c r="DU13" s="659"/>
      <c r="DV13" s="659"/>
      <c r="DW13" s="659"/>
      <c r="DX13" s="659"/>
      <c r="DY13" s="659"/>
      <c r="DZ13" s="659"/>
      <c r="EA13" s="659"/>
      <c r="EB13" s="659"/>
      <c r="EC13" s="668"/>
    </row>
    <row r="14" spans="2:143" ht="11.25" customHeight="1" x14ac:dyDescent="0.2">
      <c r="B14" s="655" t="s">
        <v>244</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245</v>
      </c>
      <c r="AQ14" s="656"/>
      <c r="AR14" s="656"/>
      <c r="AS14" s="656"/>
      <c r="AT14" s="656"/>
      <c r="AU14" s="656"/>
      <c r="AV14" s="656"/>
      <c r="AW14" s="656"/>
      <c r="AX14" s="656"/>
      <c r="AY14" s="656"/>
      <c r="AZ14" s="656"/>
      <c r="BA14" s="656"/>
      <c r="BB14" s="656"/>
      <c r="BC14" s="656"/>
      <c r="BD14" s="656"/>
      <c r="BE14" s="656"/>
      <c r="BF14" s="657"/>
      <c r="BG14" s="658">
        <v>202977</v>
      </c>
      <c r="BH14" s="659"/>
      <c r="BI14" s="659"/>
      <c r="BJ14" s="659"/>
      <c r="BK14" s="659"/>
      <c r="BL14" s="659"/>
      <c r="BM14" s="659"/>
      <c r="BN14" s="660"/>
      <c r="BO14" s="661">
        <v>1.4</v>
      </c>
      <c r="BP14" s="661"/>
      <c r="BQ14" s="661"/>
      <c r="BR14" s="661"/>
      <c r="BS14" s="662" t="s">
        <v>122</v>
      </c>
      <c r="BT14" s="662"/>
      <c r="BU14" s="662"/>
      <c r="BV14" s="662"/>
      <c r="BW14" s="662"/>
      <c r="BX14" s="662"/>
      <c r="BY14" s="662"/>
      <c r="BZ14" s="662"/>
      <c r="CA14" s="662"/>
      <c r="CB14" s="666"/>
      <c r="CD14" s="655" t="s">
        <v>246</v>
      </c>
      <c r="CE14" s="656"/>
      <c r="CF14" s="656"/>
      <c r="CG14" s="656"/>
      <c r="CH14" s="656"/>
      <c r="CI14" s="656"/>
      <c r="CJ14" s="656"/>
      <c r="CK14" s="656"/>
      <c r="CL14" s="656"/>
      <c r="CM14" s="656"/>
      <c r="CN14" s="656"/>
      <c r="CO14" s="656"/>
      <c r="CP14" s="656"/>
      <c r="CQ14" s="657"/>
      <c r="CR14" s="658">
        <v>1172628</v>
      </c>
      <c r="CS14" s="659"/>
      <c r="CT14" s="659"/>
      <c r="CU14" s="659"/>
      <c r="CV14" s="659"/>
      <c r="CW14" s="659"/>
      <c r="CX14" s="659"/>
      <c r="CY14" s="660"/>
      <c r="CZ14" s="661">
        <v>3.7</v>
      </c>
      <c r="DA14" s="661"/>
      <c r="DB14" s="661"/>
      <c r="DC14" s="661"/>
      <c r="DD14" s="667">
        <v>219286</v>
      </c>
      <c r="DE14" s="659"/>
      <c r="DF14" s="659"/>
      <c r="DG14" s="659"/>
      <c r="DH14" s="659"/>
      <c r="DI14" s="659"/>
      <c r="DJ14" s="659"/>
      <c r="DK14" s="659"/>
      <c r="DL14" s="659"/>
      <c r="DM14" s="659"/>
      <c r="DN14" s="659"/>
      <c r="DO14" s="659"/>
      <c r="DP14" s="660"/>
      <c r="DQ14" s="667">
        <v>951901</v>
      </c>
      <c r="DR14" s="659"/>
      <c r="DS14" s="659"/>
      <c r="DT14" s="659"/>
      <c r="DU14" s="659"/>
      <c r="DV14" s="659"/>
      <c r="DW14" s="659"/>
      <c r="DX14" s="659"/>
      <c r="DY14" s="659"/>
      <c r="DZ14" s="659"/>
      <c r="EA14" s="659"/>
      <c r="EB14" s="659"/>
      <c r="EC14" s="668"/>
    </row>
    <row r="15" spans="2:143" ht="11.25" customHeight="1" x14ac:dyDescent="0.2">
      <c r="B15" s="655" t="s">
        <v>247</v>
      </c>
      <c r="C15" s="656"/>
      <c r="D15" s="656"/>
      <c r="E15" s="656"/>
      <c r="F15" s="656"/>
      <c r="G15" s="656"/>
      <c r="H15" s="656"/>
      <c r="I15" s="656"/>
      <c r="J15" s="656"/>
      <c r="K15" s="656"/>
      <c r="L15" s="656"/>
      <c r="M15" s="656"/>
      <c r="N15" s="656"/>
      <c r="O15" s="656"/>
      <c r="P15" s="656"/>
      <c r="Q15" s="657"/>
      <c r="R15" s="658">
        <v>61293</v>
      </c>
      <c r="S15" s="659"/>
      <c r="T15" s="659"/>
      <c r="U15" s="659"/>
      <c r="V15" s="659"/>
      <c r="W15" s="659"/>
      <c r="X15" s="659"/>
      <c r="Y15" s="660"/>
      <c r="Z15" s="661">
        <v>0.2</v>
      </c>
      <c r="AA15" s="661"/>
      <c r="AB15" s="661"/>
      <c r="AC15" s="661"/>
      <c r="AD15" s="662">
        <v>61293</v>
      </c>
      <c r="AE15" s="662"/>
      <c r="AF15" s="662"/>
      <c r="AG15" s="662"/>
      <c r="AH15" s="662"/>
      <c r="AI15" s="662"/>
      <c r="AJ15" s="662"/>
      <c r="AK15" s="662"/>
      <c r="AL15" s="663">
        <v>0.3</v>
      </c>
      <c r="AM15" s="664"/>
      <c r="AN15" s="664"/>
      <c r="AO15" s="665"/>
      <c r="AP15" s="655" t="s">
        <v>248</v>
      </c>
      <c r="AQ15" s="656"/>
      <c r="AR15" s="656"/>
      <c r="AS15" s="656"/>
      <c r="AT15" s="656"/>
      <c r="AU15" s="656"/>
      <c r="AV15" s="656"/>
      <c r="AW15" s="656"/>
      <c r="AX15" s="656"/>
      <c r="AY15" s="656"/>
      <c r="AZ15" s="656"/>
      <c r="BA15" s="656"/>
      <c r="BB15" s="656"/>
      <c r="BC15" s="656"/>
      <c r="BD15" s="656"/>
      <c r="BE15" s="656"/>
      <c r="BF15" s="657"/>
      <c r="BG15" s="658">
        <v>517061</v>
      </c>
      <c r="BH15" s="659"/>
      <c r="BI15" s="659"/>
      <c r="BJ15" s="659"/>
      <c r="BK15" s="659"/>
      <c r="BL15" s="659"/>
      <c r="BM15" s="659"/>
      <c r="BN15" s="660"/>
      <c r="BO15" s="661">
        <v>3.6</v>
      </c>
      <c r="BP15" s="661"/>
      <c r="BQ15" s="661"/>
      <c r="BR15" s="661"/>
      <c r="BS15" s="662" t="s">
        <v>122</v>
      </c>
      <c r="BT15" s="662"/>
      <c r="BU15" s="662"/>
      <c r="BV15" s="662"/>
      <c r="BW15" s="662"/>
      <c r="BX15" s="662"/>
      <c r="BY15" s="662"/>
      <c r="BZ15" s="662"/>
      <c r="CA15" s="662"/>
      <c r="CB15" s="666"/>
      <c r="CD15" s="655" t="s">
        <v>249</v>
      </c>
      <c r="CE15" s="656"/>
      <c r="CF15" s="656"/>
      <c r="CG15" s="656"/>
      <c r="CH15" s="656"/>
      <c r="CI15" s="656"/>
      <c r="CJ15" s="656"/>
      <c r="CK15" s="656"/>
      <c r="CL15" s="656"/>
      <c r="CM15" s="656"/>
      <c r="CN15" s="656"/>
      <c r="CO15" s="656"/>
      <c r="CP15" s="656"/>
      <c r="CQ15" s="657"/>
      <c r="CR15" s="658">
        <v>3525527</v>
      </c>
      <c r="CS15" s="659"/>
      <c r="CT15" s="659"/>
      <c r="CU15" s="659"/>
      <c r="CV15" s="659"/>
      <c r="CW15" s="659"/>
      <c r="CX15" s="659"/>
      <c r="CY15" s="660"/>
      <c r="CZ15" s="661">
        <v>11</v>
      </c>
      <c r="DA15" s="661"/>
      <c r="DB15" s="661"/>
      <c r="DC15" s="661"/>
      <c r="DD15" s="667">
        <v>396555</v>
      </c>
      <c r="DE15" s="659"/>
      <c r="DF15" s="659"/>
      <c r="DG15" s="659"/>
      <c r="DH15" s="659"/>
      <c r="DI15" s="659"/>
      <c r="DJ15" s="659"/>
      <c r="DK15" s="659"/>
      <c r="DL15" s="659"/>
      <c r="DM15" s="659"/>
      <c r="DN15" s="659"/>
      <c r="DO15" s="659"/>
      <c r="DP15" s="660"/>
      <c r="DQ15" s="667">
        <v>2443515</v>
      </c>
      <c r="DR15" s="659"/>
      <c r="DS15" s="659"/>
      <c r="DT15" s="659"/>
      <c r="DU15" s="659"/>
      <c r="DV15" s="659"/>
      <c r="DW15" s="659"/>
      <c r="DX15" s="659"/>
      <c r="DY15" s="659"/>
      <c r="DZ15" s="659"/>
      <c r="EA15" s="659"/>
      <c r="EB15" s="659"/>
      <c r="EC15" s="668"/>
    </row>
    <row r="16" spans="2:143" ht="11.25" customHeight="1" x14ac:dyDescent="0.2">
      <c r="B16" s="655" t="s">
        <v>250</v>
      </c>
      <c r="C16" s="656"/>
      <c r="D16" s="656"/>
      <c r="E16" s="656"/>
      <c r="F16" s="656"/>
      <c r="G16" s="656"/>
      <c r="H16" s="656"/>
      <c r="I16" s="656"/>
      <c r="J16" s="656"/>
      <c r="K16" s="656"/>
      <c r="L16" s="656"/>
      <c r="M16" s="656"/>
      <c r="N16" s="656"/>
      <c r="O16" s="656"/>
      <c r="P16" s="656"/>
      <c r="Q16" s="657"/>
      <c r="R16" s="658">
        <v>316397</v>
      </c>
      <c r="S16" s="659"/>
      <c r="T16" s="659"/>
      <c r="U16" s="659"/>
      <c r="V16" s="659"/>
      <c r="W16" s="659"/>
      <c r="X16" s="659"/>
      <c r="Y16" s="660"/>
      <c r="Z16" s="661">
        <v>0.9</v>
      </c>
      <c r="AA16" s="661"/>
      <c r="AB16" s="661"/>
      <c r="AC16" s="661"/>
      <c r="AD16" s="662">
        <v>316397</v>
      </c>
      <c r="AE16" s="662"/>
      <c r="AF16" s="662"/>
      <c r="AG16" s="662"/>
      <c r="AH16" s="662"/>
      <c r="AI16" s="662"/>
      <c r="AJ16" s="662"/>
      <c r="AK16" s="662"/>
      <c r="AL16" s="663">
        <v>1.6</v>
      </c>
      <c r="AM16" s="664"/>
      <c r="AN16" s="664"/>
      <c r="AO16" s="665"/>
      <c r="AP16" s="655" t="s">
        <v>251</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252</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
      <c r="B17" s="655" t="s">
        <v>253</v>
      </c>
      <c r="C17" s="656"/>
      <c r="D17" s="656"/>
      <c r="E17" s="656"/>
      <c r="F17" s="656"/>
      <c r="G17" s="656"/>
      <c r="H17" s="656"/>
      <c r="I17" s="656"/>
      <c r="J17" s="656"/>
      <c r="K17" s="656"/>
      <c r="L17" s="656"/>
      <c r="M17" s="656"/>
      <c r="N17" s="656"/>
      <c r="O17" s="656"/>
      <c r="P17" s="656"/>
      <c r="Q17" s="657"/>
      <c r="R17" s="658">
        <v>543500</v>
      </c>
      <c r="S17" s="659"/>
      <c r="T17" s="659"/>
      <c r="U17" s="659"/>
      <c r="V17" s="659"/>
      <c r="W17" s="659"/>
      <c r="X17" s="659"/>
      <c r="Y17" s="660"/>
      <c r="Z17" s="661">
        <v>1.6</v>
      </c>
      <c r="AA17" s="661"/>
      <c r="AB17" s="661"/>
      <c r="AC17" s="661"/>
      <c r="AD17" s="662">
        <v>543500</v>
      </c>
      <c r="AE17" s="662"/>
      <c r="AF17" s="662"/>
      <c r="AG17" s="662"/>
      <c r="AH17" s="662"/>
      <c r="AI17" s="662"/>
      <c r="AJ17" s="662"/>
      <c r="AK17" s="662"/>
      <c r="AL17" s="663">
        <v>2.7</v>
      </c>
      <c r="AM17" s="664"/>
      <c r="AN17" s="664"/>
      <c r="AO17" s="665"/>
      <c r="AP17" s="655" t="s">
        <v>254</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255</v>
      </c>
      <c r="CE17" s="656"/>
      <c r="CF17" s="656"/>
      <c r="CG17" s="656"/>
      <c r="CH17" s="656"/>
      <c r="CI17" s="656"/>
      <c r="CJ17" s="656"/>
      <c r="CK17" s="656"/>
      <c r="CL17" s="656"/>
      <c r="CM17" s="656"/>
      <c r="CN17" s="656"/>
      <c r="CO17" s="656"/>
      <c r="CP17" s="656"/>
      <c r="CQ17" s="657"/>
      <c r="CR17" s="658">
        <v>2933052</v>
      </c>
      <c r="CS17" s="659"/>
      <c r="CT17" s="659"/>
      <c r="CU17" s="659"/>
      <c r="CV17" s="659"/>
      <c r="CW17" s="659"/>
      <c r="CX17" s="659"/>
      <c r="CY17" s="660"/>
      <c r="CZ17" s="661">
        <v>9.1</v>
      </c>
      <c r="DA17" s="661"/>
      <c r="DB17" s="661"/>
      <c r="DC17" s="661"/>
      <c r="DD17" s="667" t="s">
        <v>122</v>
      </c>
      <c r="DE17" s="659"/>
      <c r="DF17" s="659"/>
      <c r="DG17" s="659"/>
      <c r="DH17" s="659"/>
      <c r="DI17" s="659"/>
      <c r="DJ17" s="659"/>
      <c r="DK17" s="659"/>
      <c r="DL17" s="659"/>
      <c r="DM17" s="659"/>
      <c r="DN17" s="659"/>
      <c r="DO17" s="659"/>
      <c r="DP17" s="660"/>
      <c r="DQ17" s="667">
        <v>2933052</v>
      </c>
      <c r="DR17" s="659"/>
      <c r="DS17" s="659"/>
      <c r="DT17" s="659"/>
      <c r="DU17" s="659"/>
      <c r="DV17" s="659"/>
      <c r="DW17" s="659"/>
      <c r="DX17" s="659"/>
      <c r="DY17" s="659"/>
      <c r="DZ17" s="659"/>
      <c r="EA17" s="659"/>
      <c r="EB17" s="659"/>
      <c r="EC17" s="668"/>
    </row>
    <row r="18" spans="2:133" ht="11.25" customHeight="1" x14ac:dyDescent="0.2">
      <c r="B18" s="655" t="s">
        <v>256</v>
      </c>
      <c r="C18" s="656"/>
      <c r="D18" s="656"/>
      <c r="E18" s="656"/>
      <c r="F18" s="656"/>
      <c r="G18" s="656"/>
      <c r="H18" s="656"/>
      <c r="I18" s="656"/>
      <c r="J18" s="656"/>
      <c r="K18" s="656"/>
      <c r="L18" s="656"/>
      <c r="M18" s="656"/>
      <c r="N18" s="656"/>
      <c r="O18" s="656"/>
      <c r="P18" s="656"/>
      <c r="Q18" s="657"/>
      <c r="R18" s="658">
        <v>115056</v>
      </c>
      <c r="S18" s="659"/>
      <c r="T18" s="659"/>
      <c r="U18" s="659"/>
      <c r="V18" s="659"/>
      <c r="W18" s="659"/>
      <c r="X18" s="659"/>
      <c r="Y18" s="660"/>
      <c r="Z18" s="661">
        <v>0.3</v>
      </c>
      <c r="AA18" s="661"/>
      <c r="AB18" s="661"/>
      <c r="AC18" s="661"/>
      <c r="AD18" s="662">
        <v>115056</v>
      </c>
      <c r="AE18" s="662"/>
      <c r="AF18" s="662"/>
      <c r="AG18" s="662"/>
      <c r="AH18" s="662"/>
      <c r="AI18" s="662"/>
      <c r="AJ18" s="662"/>
      <c r="AK18" s="662"/>
      <c r="AL18" s="663">
        <v>0.6</v>
      </c>
      <c r="AM18" s="664"/>
      <c r="AN18" s="664"/>
      <c r="AO18" s="665"/>
      <c r="AP18" s="655" t="s">
        <v>257</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258</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
      <c r="B19" s="655" t="s">
        <v>259</v>
      </c>
      <c r="C19" s="656"/>
      <c r="D19" s="656"/>
      <c r="E19" s="656"/>
      <c r="F19" s="656"/>
      <c r="G19" s="656"/>
      <c r="H19" s="656"/>
      <c r="I19" s="656"/>
      <c r="J19" s="656"/>
      <c r="K19" s="656"/>
      <c r="L19" s="656"/>
      <c r="M19" s="656"/>
      <c r="N19" s="656"/>
      <c r="O19" s="656"/>
      <c r="P19" s="656"/>
      <c r="Q19" s="657"/>
      <c r="R19" s="658">
        <v>413223</v>
      </c>
      <c r="S19" s="659"/>
      <c r="T19" s="659"/>
      <c r="U19" s="659"/>
      <c r="V19" s="659"/>
      <c r="W19" s="659"/>
      <c r="X19" s="659"/>
      <c r="Y19" s="660"/>
      <c r="Z19" s="661">
        <v>1.2</v>
      </c>
      <c r="AA19" s="661"/>
      <c r="AB19" s="661"/>
      <c r="AC19" s="661"/>
      <c r="AD19" s="662">
        <v>413223</v>
      </c>
      <c r="AE19" s="662"/>
      <c r="AF19" s="662"/>
      <c r="AG19" s="662"/>
      <c r="AH19" s="662"/>
      <c r="AI19" s="662"/>
      <c r="AJ19" s="662"/>
      <c r="AK19" s="662"/>
      <c r="AL19" s="663">
        <v>2</v>
      </c>
      <c r="AM19" s="664"/>
      <c r="AN19" s="664"/>
      <c r="AO19" s="665"/>
      <c r="AP19" s="655" t="s">
        <v>260</v>
      </c>
      <c r="AQ19" s="656"/>
      <c r="AR19" s="656"/>
      <c r="AS19" s="656"/>
      <c r="AT19" s="656"/>
      <c r="AU19" s="656"/>
      <c r="AV19" s="656"/>
      <c r="AW19" s="656"/>
      <c r="AX19" s="656"/>
      <c r="AY19" s="656"/>
      <c r="AZ19" s="656"/>
      <c r="BA19" s="656"/>
      <c r="BB19" s="656"/>
      <c r="BC19" s="656"/>
      <c r="BD19" s="656"/>
      <c r="BE19" s="656"/>
      <c r="BF19" s="657"/>
      <c r="BG19" s="658">
        <v>888576</v>
      </c>
      <c r="BH19" s="659"/>
      <c r="BI19" s="659"/>
      <c r="BJ19" s="659"/>
      <c r="BK19" s="659"/>
      <c r="BL19" s="659"/>
      <c r="BM19" s="659"/>
      <c r="BN19" s="660"/>
      <c r="BO19" s="661">
        <v>6.2</v>
      </c>
      <c r="BP19" s="661"/>
      <c r="BQ19" s="661"/>
      <c r="BR19" s="661"/>
      <c r="BS19" s="662" t="s">
        <v>122</v>
      </c>
      <c r="BT19" s="662"/>
      <c r="BU19" s="662"/>
      <c r="BV19" s="662"/>
      <c r="BW19" s="662"/>
      <c r="BX19" s="662"/>
      <c r="BY19" s="662"/>
      <c r="BZ19" s="662"/>
      <c r="CA19" s="662"/>
      <c r="CB19" s="666"/>
      <c r="CD19" s="655" t="s">
        <v>261</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
      <c r="B20" s="671" t="s">
        <v>262</v>
      </c>
      <c r="C20" s="672"/>
      <c r="D20" s="672"/>
      <c r="E20" s="672"/>
      <c r="F20" s="672"/>
      <c r="G20" s="672"/>
      <c r="H20" s="672"/>
      <c r="I20" s="672"/>
      <c r="J20" s="672"/>
      <c r="K20" s="672"/>
      <c r="L20" s="672"/>
      <c r="M20" s="672"/>
      <c r="N20" s="672"/>
      <c r="O20" s="672"/>
      <c r="P20" s="672"/>
      <c r="Q20" s="673"/>
      <c r="R20" s="658">
        <v>15221</v>
      </c>
      <c r="S20" s="659"/>
      <c r="T20" s="659"/>
      <c r="U20" s="659"/>
      <c r="V20" s="659"/>
      <c r="W20" s="659"/>
      <c r="X20" s="659"/>
      <c r="Y20" s="660"/>
      <c r="Z20" s="661">
        <v>0</v>
      </c>
      <c r="AA20" s="661"/>
      <c r="AB20" s="661"/>
      <c r="AC20" s="661"/>
      <c r="AD20" s="662">
        <v>15221</v>
      </c>
      <c r="AE20" s="662"/>
      <c r="AF20" s="662"/>
      <c r="AG20" s="662"/>
      <c r="AH20" s="662"/>
      <c r="AI20" s="662"/>
      <c r="AJ20" s="662"/>
      <c r="AK20" s="662"/>
      <c r="AL20" s="663">
        <v>0.1</v>
      </c>
      <c r="AM20" s="664"/>
      <c r="AN20" s="664"/>
      <c r="AO20" s="665"/>
      <c r="AP20" s="655" t="s">
        <v>263</v>
      </c>
      <c r="AQ20" s="656"/>
      <c r="AR20" s="656"/>
      <c r="AS20" s="656"/>
      <c r="AT20" s="656"/>
      <c r="AU20" s="656"/>
      <c r="AV20" s="656"/>
      <c r="AW20" s="656"/>
      <c r="AX20" s="656"/>
      <c r="AY20" s="656"/>
      <c r="AZ20" s="656"/>
      <c r="BA20" s="656"/>
      <c r="BB20" s="656"/>
      <c r="BC20" s="656"/>
      <c r="BD20" s="656"/>
      <c r="BE20" s="656"/>
      <c r="BF20" s="657"/>
      <c r="BG20" s="658">
        <v>888576</v>
      </c>
      <c r="BH20" s="659"/>
      <c r="BI20" s="659"/>
      <c r="BJ20" s="659"/>
      <c r="BK20" s="659"/>
      <c r="BL20" s="659"/>
      <c r="BM20" s="659"/>
      <c r="BN20" s="660"/>
      <c r="BO20" s="661">
        <v>6.2</v>
      </c>
      <c r="BP20" s="661"/>
      <c r="BQ20" s="661"/>
      <c r="BR20" s="661"/>
      <c r="BS20" s="662" t="s">
        <v>122</v>
      </c>
      <c r="BT20" s="662"/>
      <c r="BU20" s="662"/>
      <c r="BV20" s="662"/>
      <c r="BW20" s="662"/>
      <c r="BX20" s="662"/>
      <c r="BY20" s="662"/>
      <c r="BZ20" s="662"/>
      <c r="CA20" s="662"/>
      <c r="CB20" s="666"/>
      <c r="CD20" s="655" t="s">
        <v>264</v>
      </c>
      <c r="CE20" s="656"/>
      <c r="CF20" s="656"/>
      <c r="CG20" s="656"/>
      <c r="CH20" s="656"/>
      <c r="CI20" s="656"/>
      <c r="CJ20" s="656"/>
      <c r="CK20" s="656"/>
      <c r="CL20" s="656"/>
      <c r="CM20" s="656"/>
      <c r="CN20" s="656"/>
      <c r="CO20" s="656"/>
      <c r="CP20" s="656"/>
      <c r="CQ20" s="657"/>
      <c r="CR20" s="658">
        <v>32082721</v>
      </c>
      <c r="CS20" s="659"/>
      <c r="CT20" s="659"/>
      <c r="CU20" s="659"/>
      <c r="CV20" s="659"/>
      <c r="CW20" s="659"/>
      <c r="CX20" s="659"/>
      <c r="CY20" s="660"/>
      <c r="CZ20" s="661">
        <v>100</v>
      </c>
      <c r="DA20" s="661"/>
      <c r="DB20" s="661"/>
      <c r="DC20" s="661"/>
      <c r="DD20" s="667">
        <v>2178345</v>
      </c>
      <c r="DE20" s="659"/>
      <c r="DF20" s="659"/>
      <c r="DG20" s="659"/>
      <c r="DH20" s="659"/>
      <c r="DI20" s="659"/>
      <c r="DJ20" s="659"/>
      <c r="DK20" s="659"/>
      <c r="DL20" s="659"/>
      <c r="DM20" s="659"/>
      <c r="DN20" s="659"/>
      <c r="DO20" s="659"/>
      <c r="DP20" s="660"/>
      <c r="DQ20" s="667">
        <v>22360859</v>
      </c>
      <c r="DR20" s="659"/>
      <c r="DS20" s="659"/>
      <c r="DT20" s="659"/>
      <c r="DU20" s="659"/>
      <c r="DV20" s="659"/>
      <c r="DW20" s="659"/>
      <c r="DX20" s="659"/>
      <c r="DY20" s="659"/>
      <c r="DZ20" s="659"/>
      <c r="EA20" s="659"/>
      <c r="EB20" s="659"/>
      <c r="EC20" s="668"/>
    </row>
    <row r="21" spans="2:133" ht="11.25" customHeight="1" x14ac:dyDescent="0.2">
      <c r="B21" s="655" t="s">
        <v>265</v>
      </c>
      <c r="C21" s="656"/>
      <c r="D21" s="656"/>
      <c r="E21" s="656"/>
      <c r="F21" s="656"/>
      <c r="G21" s="656"/>
      <c r="H21" s="656"/>
      <c r="I21" s="656"/>
      <c r="J21" s="656"/>
      <c r="K21" s="656"/>
      <c r="L21" s="656"/>
      <c r="M21" s="656"/>
      <c r="N21" s="656"/>
      <c r="O21" s="656"/>
      <c r="P21" s="656"/>
      <c r="Q21" s="657"/>
      <c r="R21" s="658">
        <v>3156362</v>
      </c>
      <c r="S21" s="659"/>
      <c r="T21" s="659"/>
      <c r="U21" s="659"/>
      <c r="V21" s="659"/>
      <c r="W21" s="659"/>
      <c r="X21" s="659"/>
      <c r="Y21" s="660"/>
      <c r="Z21" s="661">
        <v>9.4</v>
      </c>
      <c r="AA21" s="661"/>
      <c r="AB21" s="661"/>
      <c r="AC21" s="661"/>
      <c r="AD21" s="662">
        <v>2985740</v>
      </c>
      <c r="AE21" s="662"/>
      <c r="AF21" s="662"/>
      <c r="AG21" s="662"/>
      <c r="AH21" s="662"/>
      <c r="AI21" s="662"/>
      <c r="AJ21" s="662"/>
      <c r="AK21" s="662"/>
      <c r="AL21" s="663">
        <v>14.8</v>
      </c>
      <c r="AM21" s="664"/>
      <c r="AN21" s="664"/>
      <c r="AO21" s="665"/>
      <c r="AP21" s="655" t="s">
        <v>266</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81"/>
      <c r="CE21" s="682"/>
      <c r="CF21" s="682"/>
      <c r="CG21" s="682"/>
      <c r="CH21" s="682"/>
      <c r="CI21" s="682"/>
      <c r="CJ21" s="682"/>
      <c r="CK21" s="682"/>
      <c r="CL21" s="682"/>
      <c r="CM21" s="682"/>
      <c r="CN21" s="682"/>
      <c r="CO21" s="682"/>
      <c r="CP21" s="682"/>
      <c r="CQ21" s="683"/>
      <c r="CR21" s="684"/>
      <c r="CS21" s="677"/>
      <c r="CT21" s="677"/>
      <c r="CU21" s="677"/>
      <c r="CV21" s="677"/>
      <c r="CW21" s="677"/>
      <c r="CX21" s="677"/>
      <c r="CY21" s="685"/>
      <c r="CZ21" s="686"/>
      <c r="DA21" s="686"/>
      <c r="DB21" s="686"/>
      <c r="DC21" s="686"/>
      <c r="DD21" s="676"/>
      <c r="DE21" s="677"/>
      <c r="DF21" s="677"/>
      <c r="DG21" s="677"/>
      <c r="DH21" s="677"/>
      <c r="DI21" s="677"/>
      <c r="DJ21" s="677"/>
      <c r="DK21" s="677"/>
      <c r="DL21" s="677"/>
      <c r="DM21" s="677"/>
      <c r="DN21" s="677"/>
      <c r="DO21" s="677"/>
      <c r="DP21" s="685"/>
      <c r="DQ21" s="676"/>
      <c r="DR21" s="677"/>
      <c r="DS21" s="677"/>
      <c r="DT21" s="677"/>
      <c r="DU21" s="677"/>
      <c r="DV21" s="677"/>
      <c r="DW21" s="677"/>
      <c r="DX21" s="677"/>
      <c r="DY21" s="677"/>
      <c r="DZ21" s="677"/>
      <c r="EA21" s="677"/>
      <c r="EB21" s="677"/>
      <c r="EC21" s="678"/>
    </row>
    <row r="22" spans="2:133" ht="11.25" customHeight="1" x14ac:dyDescent="0.2">
      <c r="B22" s="655" t="s">
        <v>267</v>
      </c>
      <c r="C22" s="656"/>
      <c r="D22" s="656"/>
      <c r="E22" s="656"/>
      <c r="F22" s="656"/>
      <c r="G22" s="656"/>
      <c r="H22" s="656"/>
      <c r="I22" s="656"/>
      <c r="J22" s="656"/>
      <c r="K22" s="656"/>
      <c r="L22" s="656"/>
      <c r="M22" s="656"/>
      <c r="N22" s="656"/>
      <c r="O22" s="656"/>
      <c r="P22" s="656"/>
      <c r="Q22" s="657"/>
      <c r="R22" s="658">
        <v>2985740</v>
      </c>
      <c r="S22" s="659"/>
      <c r="T22" s="659"/>
      <c r="U22" s="659"/>
      <c r="V22" s="659"/>
      <c r="W22" s="659"/>
      <c r="X22" s="659"/>
      <c r="Y22" s="660"/>
      <c r="Z22" s="661">
        <v>8.9</v>
      </c>
      <c r="AA22" s="661"/>
      <c r="AB22" s="661"/>
      <c r="AC22" s="661"/>
      <c r="AD22" s="662">
        <v>2985740</v>
      </c>
      <c r="AE22" s="662"/>
      <c r="AF22" s="662"/>
      <c r="AG22" s="662"/>
      <c r="AH22" s="662"/>
      <c r="AI22" s="662"/>
      <c r="AJ22" s="662"/>
      <c r="AK22" s="662"/>
      <c r="AL22" s="663">
        <v>14.8</v>
      </c>
      <c r="AM22" s="664"/>
      <c r="AN22" s="664"/>
      <c r="AO22" s="665"/>
      <c r="AP22" s="655" t="s">
        <v>268</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269</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
      <c r="B23" s="655" t="s">
        <v>270</v>
      </c>
      <c r="C23" s="656"/>
      <c r="D23" s="656"/>
      <c r="E23" s="656"/>
      <c r="F23" s="656"/>
      <c r="G23" s="656"/>
      <c r="H23" s="656"/>
      <c r="I23" s="656"/>
      <c r="J23" s="656"/>
      <c r="K23" s="656"/>
      <c r="L23" s="656"/>
      <c r="M23" s="656"/>
      <c r="N23" s="656"/>
      <c r="O23" s="656"/>
      <c r="P23" s="656"/>
      <c r="Q23" s="657"/>
      <c r="R23" s="658">
        <v>170622</v>
      </c>
      <c r="S23" s="659"/>
      <c r="T23" s="659"/>
      <c r="U23" s="659"/>
      <c r="V23" s="659"/>
      <c r="W23" s="659"/>
      <c r="X23" s="659"/>
      <c r="Y23" s="660"/>
      <c r="Z23" s="661">
        <v>0.5</v>
      </c>
      <c r="AA23" s="661"/>
      <c r="AB23" s="661"/>
      <c r="AC23" s="661"/>
      <c r="AD23" s="662" t="s">
        <v>122</v>
      </c>
      <c r="AE23" s="662"/>
      <c r="AF23" s="662"/>
      <c r="AG23" s="662"/>
      <c r="AH23" s="662"/>
      <c r="AI23" s="662"/>
      <c r="AJ23" s="662"/>
      <c r="AK23" s="662"/>
      <c r="AL23" s="663" t="s">
        <v>122</v>
      </c>
      <c r="AM23" s="664"/>
      <c r="AN23" s="664"/>
      <c r="AO23" s="665"/>
      <c r="AP23" s="655" t="s">
        <v>271</v>
      </c>
      <c r="AQ23" s="674"/>
      <c r="AR23" s="674"/>
      <c r="AS23" s="674"/>
      <c r="AT23" s="674"/>
      <c r="AU23" s="674"/>
      <c r="AV23" s="674"/>
      <c r="AW23" s="674"/>
      <c r="AX23" s="674"/>
      <c r="AY23" s="674"/>
      <c r="AZ23" s="674"/>
      <c r="BA23" s="674"/>
      <c r="BB23" s="674"/>
      <c r="BC23" s="674"/>
      <c r="BD23" s="674"/>
      <c r="BE23" s="674"/>
      <c r="BF23" s="675"/>
      <c r="BG23" s="658">
        <v>888576</v>
      </c>
      <c r="BH23" s="659"/>
      <c r="BI23" s="659"/>
      <c r="BJ23" s="659"/>
      <c r="BK23" s="659"/>
      <c r="BL23" s="659"/>
      <c r="BM23" s="659"/>
      <c r="BN23" s="660"/>
      <c r="BO23" s="661">
        <v>6.2</v>
      </c>
      <c r="BP23" s="661"/>
      <c r="BQ23" s="661"/>
      <c r="BR23" s="661"/>
      <c r="BS23" s="662" t="s">
        <v>122</v>
      </c>
      <c r="BT23" s="662"/>
      <c r="BU23" s="662"/>
      <c r="BV23" s="662"/>
      <c r="BW23" s="662"/>
      <c r="BX23" s="662"/>
      <c r="BY23" s="662"/>
      <c r="BZ23" s="662"/>
      <c r="CA23" s="662"/>
      <c r="CB23" s="666"/>
      <c r="CD23" s="640" t="s">
        <v>211</v>
      </c>
      <c r="CE23" s="641"/>
      <c r="CF23" s="641"/>
      <c r="CG23" s="641"/>
      <c r="CH23" s="641"/>
      <c r="CI23" s="641"/>
      <c r="CJ23" s="641"/>
      <c r="CK23" s="641"/>
      <c r="CL23" s="641"/>
      <c r="CM23" s="641"/>
      <c r="CN23" s="641"/>
      <c r="CO23" s="641"/>
      <c r="CP23" s="641"/>
      <c r="CQ23" s="642"/>
      <c r="CR23" s="640" t="s">
        <v>272</v>
      </c>
      <c r="CS23" s="641"/>
      <c r="CT23" s="641"/>
      <c r="CU23" s="641"/>
      <c r="CV23" s="641"/>
      <c r="CW23" s="641"/>
      <c r="CX23" s="641"/>
      <c r="CY23" s="642"/>
      <c r="CZ23" s="640" t="s">
        <v>273</v>
      </c>
      <c r="DA23" s="641"/>
      <c r="DB23" s="641"/>
      <c r="DC23" s="642"/>
      <c r="DD23" s="640" t="s">
        <v>274</v>
      </c>
      <c r="DE23" s="641"/>
      <c r="DF23" s="641"/>
      <c r="DG23" s="641"/>
      <c r="DH23" s="641"/>
      <c r="DI23" s="641"/>
      <c r="DJ23" s="641"/>
      <c r="DK23" s="642"/>
      <c r="DL23" s="687" t="s">
        <v>275</v>
      </c>
      <c r="DM23" s="688"/>
      <c r="DN23" s="688"/>
      <c r="DO23" s="688"/>
      <c r="DP23" s="688"/>
      <c r="DQ23" s="688"/>
      <c r="DR23" s="688"/>
      <c r="DS23" s="688"/>
      <c r="DT23" s="688"/>
      <c r="DU23" s="688"/>
      <c r="DV23" s="689"/>
      <c r="DW23" s="640" t="s">
        <v>276</v>
      </c>
      <c r="DX23" s="641"/>
      <c r="DY23" s="641"/>
      <c r="DZ23" s="641"/>
      <c r="EA23" s="641"/>
      <c r="EB23" s="641"/>
      <c r="EC23" s="642"/>
    </row>
    <row r="24" spans="2:133" ht="11.25" customHeight="1" x14ac:dyDescent="0.2">
      <c r="B24" s="655" t="s">
        <v>277</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278</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279</v>
      </c>
      <c r="CE24" s="645"/>
      <c r="CF24" s="645"/>
      <c r="CG24" s="645"/>
      <c r="CH24" s="645"/>
      <c r="CI24" s="645"/>
      <c r="CJ24" s="645"/>
      <c r="CK24" s="645"/>
      <c r="CL24" s="645"/>
      <c r="CM24" s="645"/>
      <c r="CN24" s="645"/>
      <c r="CO24" s="645"/>
      <c r="CP24" s="645"/>
      <c r="CQ24" s="646"/>
      <c r="CR24" s="647">
        <v>17256022</v>
      </c>
      <c r="CS24" s="648"/>
      <c r="CT24" s="648"/>
      <c r="CU24" s="648"/>
      <c r="CV24" s="648"/>
      <c r="CW24" s="648"/>
      <c r="CX24" s="648"/>
      <c r="CY24" s="649"/>
      <c r="CZ24" s="652">
        <v>53.8</v>
      </c>
      <c r="DA24" s="653"/>
      <c r="DB24" s="653"/>
      <c r="DC24" s="669"/>
      <c r="DD24" s="690">
        <v>11289960</v>
      </c>
      <c r="DE24" s="648"/>
      <c r="DF24" s="648"/>
      <c r="DG24" s="648"/>
      <c r="DH24" s="648"/>
      <c r="DI24" s="648"/>
      <c r="DJ24" s="648"/>
      <c r="DK24" s="649"/>
      <c r="DL24" s="690">
        <v>10152144</v>
      </c>
      <c r="DM24" s="648"/>
      <c r="DN24" s="648"/>
      <c r="DO24" s="648"/>
      <c r="DP24" s="648"/>
      <c r="DQ24" s="648"/>
      <c r="DR24" s="648"/>
      <c r="DS24" s="648"/>
      <c r="DT24" s="648"/>
      <c r="DU24" s="648"/>
      <c r="DV24" s="649"/>
      <c r="DW24" s="652">
        <v>50</v>
      </c>
      <c r="DX24" s="653"/>
      <c r="DY24" s="653"/>
      <c r="DZ24" s="653"/>
      <c r="EA24" s="653"/>
      <c r="EB24" s="653"/>
      <c r="EC24" s="654"/>
    </row>
    <row r="25" spans="2:133" ht="11.25" customHeight="1" x14ac:dyDescent="0.2">
      <c r="B25" s="655" t="s">
        <v>280</v>
      </c>
      <c r="C25" s="656"/>
      <c r="D25" s="656"/>
      <c r="E25" s="656"/>
      <c r="F25" s="656"/>
      <c r="G25" s="656"/>
      <c r="H25" s="656"/>
      <c r="I25" s="656"/>
      <c r="J25" s="656"/>
      <c r="K25" s="656"/>
      <c r="L25" s="656"/>
      <c r="M25" s="656"/>
      <c r="N25" s="656"/>
      <c r="O25" s="656"/>
      <c r="P25" s="656"/>
      <c r="Q25" s="657"/>
      <c r="R25" s="658">
        <v>21251934</v>
      </c>
      <c r="S25" s="659"/>
      <c r="T25" s="659"/>
      <c r="U25" s="659"/>
      <c r="V25" s="659"/>
      <c r="W25" s="659"/>
      <c r="X25" s="659"/>
      <c r="Y25" s="660"/>
      <c r="Z25" s="661">
        <v>63</v>
      </c>
      <c r="AA25" s="661"/>
      <c r="AB25" s="661"/>
      <c r="AC25" s="661"/>
      <c r="AD25" s="662">
        <v>20192736</v>
      </c>
      <c r="AE25" s="662"/>
      <c r="AF25" s="662"/>
      <c r="AG25" s="662"/>
      <c r="AH25" s="662"/>
      <c r="AI25" s="662"/>
      <c r="AJ25" s="662"/>
      <c r="AK25" s="662"/>
      <c r="AL25" s="663">
        <v>99.8</v>
      </c>
      <c r="AM25" s="664"/>
      <c r="AN25" s="664"/>
      <c r="AO25" s="665"/>
      <c r="AP25" s="655" t="s">
        <v>281</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282</v>
      </c>
      <c r="CE25" s="656"/>
      <c r="CF25" s="656"/>
      <c r="CG25" s="656"/>
      <c r="CH25" s="656"/>
      <c r="CI25" s="656"/>
      <c r="CJ25" s="656"/>
      <c r="CK25" s="656"/>
      <c r="CL25" s="656"/>
      <c r="CM25" s="656"/>
      <c r="CN25" s="656"/>
      <c r="CO25" s="656"/>
      <c r="CP25" s="656"/>
      <c r="CQ25" s="657"/>
      <c r="CR25" s="658">
        <v>5153232</v>
      </c>
      <c r="CS25" s="679"/>
      <c r="CT25" s="679"/>
      <c r="CU25" s="679"/>
      <c r="CV25" s="679"/>
      <c r="CW25" s="679"/>
      <c r="CX25" s="679"/>
      <c r="CY25" s="680"/>
      <c r="CZ25" s="663">
        <v>16.100000000000001</v>
      </c>
      <c r="DA25" s="691"/>
      <c r="DB25" s="691"/>
      <c r="DC25" s="693"/>
      <c r="DD25" s="667">
        <v>4614222</v>
      </c>
      <c r="DE25" s="679"/>
      <c r="DF25" s="679"/>
      <c r="DG25" s="679"/>
      <c r="DH25" s="679"/>
      <c r="DI25" s="679"/>
      <c r="DJ25" s="679"/>
      <c r="DK25" s="680"/>
      <c r="DL25" s="667">
        <v>4500865</v>
      </c>
      <c r="DM25" s="679"/>
      <c r="DN25" s="679"/>
      <c r="DO25" s="679"/>
      <c r="DP25" s="679"/>
      <c r="DQ25" s="679"/>
      <c r="DR25" s="679"/>
      <c r="DS25" s="679"/>
      <c r="DT25" s="679"/>
      <c r="DU25" s="679"/>
      <c r="DV25" s="680"/>
      <c r="DW25" s="663">
        <v>22.2</v>
      </c>
      <c r="DX25" s="691"/>
      <c r="DY25" s="691"/>
      <c r="DZ25" s="691"/>
      <c r="EA25" s="691"/>
      <c r="EB25" s="691"/>
      <c r="EC25" s="692"/>
    </row>
    <row r="26" spans="2:133" ht="11.25" customHeight="1" x14ac:dyDescent="0.2">
      <c r="B26" s="655" t="s">
        <v>283</v>
      </c>
      <c r="C26" s="656"/>
      <c r="D26" s="656"/>
      <c r="E26" s="656"/>
      <c r="F26" s="656"/>
      <c r="G26" s="656"/>
      <c r="H26" s="656"/>
      <c r="I26" s="656"/>
      <c r="J26" s="656"/>
      <c r="K26" s="656"/>
      <c r="L26" s="656"/>
      <c r="M26" s="656"/>
      <c r="N26" s="656"/>
      <c r="O26" s="656"/>
      <c r="P26" s="656"/>
      <c r="Q26" s="657"/>
      <c r="R26" s="658">
        <v>10080</v>
      </c>
      <c r="S26" s="659"/>
      <c r="T26" s="659"/>
      <c r="U26" s="659"/>
      <c r="V26" s="659"/>
      <c r="W26" s="659"/>
      <c r="X26" s="659"/>
      <c r="Y26" s="660"/>
      <c r="Z26" s="661">
        <v>0</v>
      </c>
      <c r="AA26" s="661"/>
      <c r="AB26" s="661"/>
      <c r="AC26" s="661"/>
      <c r="AD26" s="662">
        <v>10080</v>
      </c>
      <c r="AE26" s="662"/>
      <c r="AF26" s="662"/>
      <c r="AG26" s="662"/>
      <c r="AH26" s="662"/>
      <c r="AI26" s="662"/>
      <c r="AJ26" s="662"/>
      <c r="AK26" s="662"/>
      <c r="AL26" s="663">
        <v>0</v>
      </c>
      <c r="AM26" s="664"/>
      <c r="AN26" s="664"/>
      <c r="AO26" s="665"/>
      <c r="AP26" s="655" t="s">
        <v>284</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285</v>
      </c>
      <c r="CE26" s="656"/>
      <c r="CF26" s="656"/>
      <c r="CG26" s="656"/>
      <c r="CH26" s="656"/>
      <c r="CI26" s="656"/>
      <c r="CJ26" s="656"/>
      <c r="CK26" s="656"/>
      <c r="CL26" s="656"/>
      <c r="CM26" s="656"/>
      <c r="CN26" s="656"/>
      <c r="CO26" s="656"/>
      <c r="CP26" s="656"/>
      <c r="CQ26" s="657"/>
      <c r="CR26" s="658">
        <v>2750383</v>
      </c>
      <c r="CS26" s="659"/>
      <c r="CT26" s="659"/>
      <c r="CU26" s="659"/>
      <c r="CV26" s="659"/>
      <c r="CW26" s="659"/>
      <c r="CX26" s="659"/>
      <c r="CY26" s="660"/>
      <c r="CZ26" s="663">
        <v>8.6</v>
      </c>
      <c r="DA26" s="691"/>
      <c r="DB26" s="691"/>
      <c r="DC26" s="693"/>
      <c r="DD26" s="667">
        <v>2496993</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91"/>
      <c r="DY26" s="691"/>
      <c r="DZ26" s="691"/>
      <c r="EA26" s="691"/>
      <c r="EB26" s="691"/>
      <c r="EC26" s="692"/>
    </row>
    <row r="27" spans="2:133" ht="11.25" customHeight="1" x14ac:dyDescent="0.2">
      <c r="B27" s="655" t="s">
        <v>286</v>
      </c>
      <c r="C27" s="656"/>
      <c r="D27" s="656"/>
      <c r="E27" s="656"/>
      <c r="F27" s="656"/>
      <c r="G27" s="656"/>
      <c r="H27" s="656"/>
      <c r="I27" s="656"/>
      <c r="J27" s="656"/>
      <c r="K27" s="656"/>
      <c r="L27" s="656"/>
      <c r="M27" s="656"/>
      <c r="N27" s="656"/>
      <c r="O27" s="656"/>
      <c r="P27" s="656"/>
      <c r="Q27" s="657"/>
      <c r="R27" s="658">
        <v>22481</v>
      </c>
      <c r="S27" s="659"/>
      <c r="T27" s="659"/>
      <c r="U27" s="659"/>
      <c r="V27" s="659"/>
      <c r="W27" s="659"/>
      <c r="X27" s="659"/>
      <c r="Y27" s="660"/>
      <c r="Z27" s="661">
        <v>0.1</v>
      </c>
      <c r="AA27" s="661"/>
      <c r="AB27" s="661"/>
      <c r="AC27" s="661"/>
      <c r="AD27" s="662" t="s">
        <v>122</v>
      </c>
      <c r="AE27" s="662"/>
      <c r="AF27" s="662"/>
      <c r="AG27" s="662"/>
      <c r="AH27" s="662"/>
      <c r="AI27" s="662"/>
      <c r="AJ27" s="662"/>
      <c r="AK27" s="662"/>
      <c r="AL27" s="663" t="s">
        <v>122</v>
      </c>
      <c r="AM27" s="664"/>
      <c r="AN27" s="664"/>
      <c r="AO27" s="665"/>
      <c r="AP27" s="655" t="s">
        <v>287</v>
      </c>
      <c r="AQ27" s="656"/>
      <c r="AR27" s="656"/>
      <c r="AS27" s="656"/>
      <c r="AT27" s="656"/>
      <c r="AU27" s="656"/>
      <c r="AV27" s="656"/>
      <c r="AW27" s="656"/>
      <c r="AX27" s="656"/>
      <c r="AY27" s="656"/>
      <c r="AZ27" s="656"/>
      <c r="BA27" s="656"/>
      <c r="BB27" s="656"/>
      <c r="BC27" s="656"/>
      <c r="BD27" s="656"/>
      <c r="BE27" s="656"/>
      <c r="BF27" s="657"/>
      <c r="BG27" s="658">
        <v>14397071</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288</v>
      </c>
      <c r="CE27" s="656"/>
      <c r="CF27" s="656"/>
      <c r="CG27" s="656"/>
      <c r="CH27" s="656"/>
      <c r="CI27" s="656"/>
      <c r="CJ27" s="656"/>
      <c r="CK27" s="656"/>
      <c r="CL27" s="656"/>
      <c r="CM27" s="656"/>
      <c r="CN27" s="656"/>
      <c r="CO27" s="656"/>
      <c r="CP27" s="656"/>
      <c r="CQ27" s="657"/>
      <c r="CR27" s="658">
        <v>9169738</v>
      </c>
      <c r="CS27" s="679"/>
      <c r="CT27" s="679"/>
      <c r="CU27" s="679"/>
      <c r="CV27" s="679"/>
      <c r="CW27" s="679"/>
      <c r="CX27" s="679"/>
      <c r="CY27" s="680"/>
      <c r="CZ27" s="663">
        <v>28.6</v>
      </c>
      <c r="DA27" s="691"/>
      <c r="DB27" s="691"/>
      <c r="DC27" s="693"/>
      <c r="DD27" s="667">
        <v>3742686</v>
      </c>
      <c r="DE27" s="679"/>
      <c r="DF27" s="679"/>
      <c r="DG27" s="679"/>
      <c r="DH27" s="679"/>
      <c r="DI27" s="679"/>
      <c r="DJ27" s="679"/>
      <c r="DK27" s="680"/>
      <c r="DL27" s="667">
        <v>2732024</v>
      </c>
      <c r="DM27" s="679"/>
      <c r="DN27" s="679"/>
      <c r="DO27" s="679"/>
      <c r="DP27" s="679"/>
      <c r="DQ27" s="679"/>
      <c r="DR27" s="679"/>
      <c r="DS27" s="679"/>
      <c r="DT27" s="679"/>
      <c r="DU27" s="679"/>
      <c r="DV27" s="680"/>
      <c r="DW27" s="663">
        <v>13.4</v>
      </c>
      <c r="DX27" s="691"/>
      <c r="DY27" s="691"/>
      <c r="DZ27" s="691"/>
      <c r="EA27" s="691"/>
      <c r="EB27" s="691"/>
      <c r="EC27" s="692"/>
    </row>
    <row r="28" spans="2:133" ht="11.25" customHeight="1" x14ac:dyDescent="0.2">
      <c r="B28" s="655" t="s">
        <v>289</v>
      </c>
      <c r="C28" s="656"/>
      <c r="D28" s="656"/>
      <c r="E28" s="656"/>
      <c r="F28" s="656"/>
      <c r="G28" s="656"/>
      <c r="H28" s="656"/>
      <c r="I28" s="656"/>
      <c r="J28" s="656"/>
      <c r="K28" s="656"/>
      <c r="L28" s="656"/>
      <c r="M28" s="656"/>
      <c r="N28" s="656"/>
      <c r="O28" s="656"/>
      <c r="P28" s="656"/>
      <c r="Q28" s="657"/>
      <c r="R28" s="658">
        <v>319526</v>
      </c>
      <c r="S28" s="659"/>
      <c r="T28" s="659"/>
      <c r="U28" s="659"/>
      <c r="V28" s="659"/>
      <c r="W28" s="659"/>
      <c r="X28" s="659"/>
      <c r="Y28" s="660"/>
      <c r="Z28" s="661">
        <v>0.9</v>
      </c>
      <c r="AA28" s="661"/>
      <c r="AB28" s="661"/>
      <c r="AC28" s="661"/>
      <c r="AD28" s="662">
        <v>194</v>
      </c>
      <c r="AE28" s="662"/>
      <c r="AF28" s="662"/>
      <c r="AG28" s="662"/>
      <c r="AH28" s="662"/>
      <c r="AI28" s="662"/>
      <c r="AJ28" s="662"/>
      <c r="AK28" s="662"/>
      <c r="AL28" s="663">
        <v>0</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290</v>
      </c>
      <c r="CE28" s="656"/>
      <c r="CF28" s="656"/>
      <c r="CG28" s="656"/>
      <c r="CH28" s="656"/>
      <c r="CI28" s="656"/>
      <c r="CJ28" s="656"/>
      <c r="CK28" s="656"/>
      <c r="CL28" s="656"/>
      <c r="CM28" s="656"/>
      <c r="CN28" s="656"/>
      <c r="CO28" s="656"/>
      <c r="CP28" s="656"/>
      <c r="CQ28" s="657"/>
      <c r="CR28" s="658">
        <v>2933052</v>
      </c>
      <c r="CS28" s="659"/>
      <c r="CT28" s="659"/>
      <c r="CU28" s="659"/>
      <c r="CV28" s="659"/>
      <c r="CW28" s="659"/>
      <c r="CX28" s="659"/>
      <c r="CY28" s="660"/>
      <c r="CZ28" s="663">
        <v>9.1</v>
      </c>
      <c r="DA28" s="691"/>
      <c r="DB28" s="691"/>
      <c r="DC28" s="693"/>
      <c r="DD28" s="667">
        <v>2933052</v>
      </c>
      <c r="DE28" s="659"/>
      <c r="DF28" s="659"/>
      <c r="DG28" s="659"/>
      <c r="DH28" s="659"/>
      <c r="DI28" s="659"/>
      <c r="DJ28" s="659"/>
      <c r="DK28" s="660"/>
      <c r="DL28" s="667">
        <v>2919255</v>
      </c>
      <c r="DM28" s="659"/>
      <c r="DN28" s="659"/>
      <c r="DO28" s="659"/>
      <c r="DP28" s="659"/>
      <c r="DQ28" s="659"/>
      <c r="DR28" s="659"/>
      <c r="DS28" s="659"/>
      <c r="DT28" s="659"/>
      <c r="DU28" s="659"/>
      <c r="DV28" s="660"/>
      <c r="DW28" s="663">
        <v>14.4</v>
      </c>
      <c r="DX28" s="691"/>
      <c r="DY28" s="691"/>
      <c r="DZ28" s="691"/>
      <c r="EA28" s="691"/>
      <c r="EB28" s="691"/>
      <c r="EC28" s="692"/>
    </row>
    <row r="29" spans="2:133" ht="11.25" customHeight="1" x14ac:dyDescent="0.2">
      <c r="B29" s="655" t="s">
        <v>291</v>
      </c>
      <c r="C29" s="656"/>
      <c r="D29" s="656"/>
      <c r="E29" s="656"/>
      <c r="F29" s="656"/>
      <c r="G29" s="656"/>
      <c r="H29" s="656"/>
      <c r="I29" s="656"/>
      <c r="J29" s="656"/>
      <c r="K29" s="656"/>
      <c r="L29" s="656"/>
      <c r="M29" s="656"/>
      <c r="N29" s="656"/>
      <c r="O29" s="656"/>
      <c r="P29" s="656"/>
      <c r="Q29" s="657"/>
      <c r="R29" s="658">
        <v>248585</v>
      </c>
      <c r="S29" s="659"/>
      <c r="T29" s="659"/>
      <c r="U29" s="659"/>
      <c r="V29" s="659"/>
      <c r="W29" s="659"/>
      <c r="X29" s="659"/>
      <c r="Y29" s="660"/>
      <c r="Z29" s="661">
        <v>0.7</v>
      </c>
      <c r="AA29" s="661"/>
      <c r="AB29" s="661"/>
      <c r="AC29" s="661"/>
      <c r="AD29" s="662">
        <v>735</v>
      </c>
      <c r="AE29" s="662"/>
      <c r="AF29" s="662"/>
      <c r="AG29" s="662"/>
      <c r="AH29" s="662"/>
      <c r="AI29" s="662"/>
      <c r="AJ29" s="662"/>
      <c r="AK29" s="662"/>
      <c r="AL29" s="663">
        <v>0</v>
      </c>
      <c r="AM29" s="664"/>
      <c r="AN29" s="664"/>
      <c r="AO29" s="665"/>
      <c r="AP29" s="681"/>
      <c r="AQ29" s="682"/>
      <c r="AR29" s="682"/>
      <c r="AS29" s="682"/>
      <c r="AT29" s="682"/>
      <c r="AU29" s="682"/>
      <c r="AV29" s="682"/>
      <c r="AW29" s="682"/>
      <c r="AX29" s="682"/>
      <c r="AY29" s="682"/>
      <c r="AZ29" s="682"/>
      <c r="BA29" s="682"/>
      <c r="BB29" s="682"/>
      <c r="BC29" s="682"/>
      <c r="BD29" s="682"/>
      <c r="BE29" s="682"/>
      <c r="BF29" s="683"/>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6" t="s">
        <v>292</v>
      </c>
      <c r="CE29" s="697"/>
      <c r="CF29" s="655" t="s">
        <v>66</v>
      </c>
      <c r="CG29" s="656"/>
      <c r="CH29" s="656"/>
      <c r="CI29" s="656"/>
      <c r="CJ29" s="656"/>
      <c r="CK29" s="656"/>
      <c r="CL29" s="656"/>
      <c r="CM29" s="656"/>
      <c r="CN29" s="656"/>
      <c r="CO29" s="656"/>
      <c r="CP29" s="656"/>
      <c r="CQ29" s="657"/>
      <c r="CR29" s="658">
        <v>2933052</v>
      </c>
      <c r="CS29" s="679"/>
      <c r="CT29" s="679"/>
      <c r="CU29" s="679"/>
      <c r="CV29" s="679"/>
      <c r="CW29" s="679"/>
      <c r="CX29" s="679"/>
      <c r="CY29" s="680"/>
      <c r="CZ29" s="663">
        <v>9.1</v>
      </c>
      <c r="DA29" s="691"/>
      <c r="DB29" s="691"/>
      <c r="DC29" s="693"/>
      <c r="DD29" s="667">
        <v>2933052</v>
      </c>
      <c r="DE29" s="679"/>
      <c r="DF29" s="679"/>
      <c r="DG29" s="679"/>
      <c r="DH29" s="679"/>
      <c r="DI29" s="679"/>
      <c r="DJ29" s="679"/>
      <c r="DK29" s="680"/>
      <c r="DL29" s="667">
        <v>2919255</v>
      </c>
      <c r="DM29" s="679"/>
      <c r="DN29" s="679"/>
      <c r="DO29" s="679"/>
      <c r="DP29" s="679"/>
      <c r="DQ29" s="679"/>
      <c r="DR29" s="679"/>
      <c r="DS29" s="679"/>
      <c r="DT29" s="679"/>
      <c r="DU29" s="679"/>
      <c r="DV29" s="680"/>
      <c r="DW29" s="663">
        <v>14.4</v>
      </c>
      <c r="DX29" s="691"/>
      <c r="DY29" s="691"/>
      <c r="DZ29" s="691"/>
      <c r="EA29" s="691"/>
      <c r="EB29" s="691"/>
      <c r="EC29" s="692"/>
    </row>
    <row r="30" spans="2:133" ht="11.25" customHeight="1" x14ac:dyDescent="0.2">
      <c r="B30" s="655" t="s">
        <v>293</v>
      </c>
      <c r="C30" s="656"/>
      <c r="D30" s="656"/>
      <c r="E30" s="656"/>
      <c r="F30" s="656"/>
      <c r="G30" s="656"/>
      <c r="H30" s="656"/>
      <c r="I30" s="656"/>
      <c r="J30" s="656"/>
      <c r="K30" s="656"/>
      <c r="L30" s="656"/>
      <c r="M30" s="656"/>
      <c r="N30" s="656"/>
      <c r="O30" s="656"/>
      <c r="P30" s="656"/>
      <c r="Q30" s="657"/>
      <c r="R30" s="658">
        <v>5692202</v>
      </c>
      <c r="S30" s="659"/>
      <c r="T30" s="659"/>
      <c r="U30" s="659"/>
      <c r="V30" s="659"/>
      <c r="W30" s="659"/>
      <c r="X30" s="659"/>
      <c r="Y30" s="660"/>
      <c r="Z30" s="661">
        <v>16.899999999999999</v>
      </c>
      <c r="AA30" s="661"/>
      <c r="AB30" s="661"/>
      <c r="AC30" s="661"/>
      <c r="AD30" s="662" t="s">
        <v>122</v>
      </c>
      <c r="AE30" s="662"/>
      <c r="AF30" s="662"/>
      <c r="AG30" s="662"/>
      <c r="AH30" s="662"/>
      <c r="AI30" s="662"/>
      <c r="AJ30" s="662"/>
      <c r="AK30" s="662"/>
      <c r="AL30" s="663" t="s">
        <v>122</v>
      </c>
      <c r="AM30" s="664"/>
      <c r="AN30" s="664"/>
      <c r="AO30" s="665"/>
      <c r="AP30" s="640" t="s">
        <v>211</v>
      </c>
      <c r="AQ30" s="641"/>
      <c r="AR30" s="641"/>
      <c r="AS30" s="641"/>
      <c r="AT30" s="641"/>
      <c r="AU30" s="641"/>
      <c r="AV30" s="641"/>
      <c r="AW30" s="641"/>
      <c r="AX30" s="641"/>
      <c r="AY30" s="641"/>
      <c r="AZ30" s="641"/>
      <c r="BA30" s="641"/>
      <c r="BB30" s="641"/>
      <c r="BC30" s="641"/>
      <c r="BD30" s="641"/>
      <c r="BE30" s="641"/>
      <c r="BF30" s="642"/>
      <c r="BG30" s="640" t="s">
        <v>294</v>
      </c>
      <c r="BH30" s="694"/>
      <c r="BI30" s="694"/>
      <c r="BJ30" s="694"/>
      <c r="BK30" s="694"/>
      <c r="BL30" s="694"/>
      <c r="BM30" s="694"/>
      <c r="BN30" s="694"/>
      <c r="BO30" s="694"/>
      <c r="BP30" s="694"/>
      <c r="BQ30" s="695"/>
      <c r="BR30" s="640" t="s">
        <v>295</v>
      </c>
      <c r="BS30" s="694"/>
      <c r="BT30" s="694"/>
      <c r="BU30" s="694"/>
      <c r="BV30" s="694"/>
      <c r="BW30" s="694"/>
      <c r="BX30" s="694"/>
      <c r="BY30" s="694"/>
      <c r="BZ30" s="694"/>
      <c r="CA30" s="694"/>
      <c r="CB30" s="695"/>
      <c r="CD30" s="698"/>
      <c r="CE30" s="699"/>
      <c r="CF30" s="655" t="s">
        <v>296</v>
      </c>
      <c r="CG30" s="656"/>
      <c r="CH30" s="656"/>
      <c r="CI30" s="656"/>
      <c r="CJ30" s="656"/>
      <c r="CK30" s="656"/>
      <c r="CL30" s="656"/>
      <c r="CM30" s="656"/>
      <c r="CN30" s="656"/>
      <c r="CO30" s="656"/>
      <c r="CP30" s="656"/>
      <c r="CQ30" s="657"/>
      <c r="CR30" s="658">
        <v>2865120</v>
      </c>
      <c r="CS30" s="659"/>
      <c r="CT30" s="659"/>
      <c r="CU30" s="659"/>
      <c r="CV30" s="659"/>
      <c r="CW30" s="659"/>
      <c r="CX30" s="659"/>
      <c r="CY30" s="660"/>
      <c r="CZ30" s="663">
        <v>8.9</v>
      </c>
      <c r="DA30" s="691"/>
      <c r="DB30" s="691"/>
      <c r="DC30" s="693"/>
      <c r="DD30" s="667">
        <v>2865120</v>
      </c>
      <c r="DE30" s="659"/>
      <c r="DF30" s="659"/>
      <c r="DG30" s="659"/>
      <c r="DH30" s="659"/>
      <c r="DI30" s="659"/>
      <c r="DJ30" s="659"/>
      <c r="DK30" s="660"/>
      <c r="DL30" s="667">
        <v>2851399</v>
      </c>
      <c r="DM30" s="659"/>
      <c r="DN30" s="659"/>
      <c r="DO30" s="659"/>
      <c r="DP30" s="659"/>
      <c r="DQ30" s="659"/>
      <c r="DR30" s="659"/>
      <c r="DS30" s="659"/>
      <c r="DT30" s="659"/>
      <c r="DU30" s="659"/>
      <c r="DV30" s="660"/>
      <c r="DW30" s="663">
        <v>14</v>
      </c>
      <c r="DX30" s="691"/>
      <c r="DY30" s="691"/>
      <c r="DZ30" s="691"/>
      <c r="EA30" s="691"/>
      <c r="EB30" s="691"/>
      <c r="EC30" s="692"/>
    </row>
    <row r="31" spans="2:133" ht="11.25" customHeight="1" x14ac:dyDescent="0.2">
      <c r="B31" s="671" t="s">
        <v>297</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6" t="s">
        <v>298</v>
      </c>
      <c r="AQ31" s="707"/>
      <c r="AR31" s="707"/>
      <c r="AS31" s="707"/>
      <c r="AT31" s="712" t="s">
        <v>299</v>
      </c>
      <c r="AU31" s="200"/>
      <c r="AV31" s="200"/>
      <c r="AW31" s="200"/>
      <c r="AX31" s="644" t="s">
        <v>177</v>
      </c>
      <c r="AY31" s="645"/>
      <c r="AZ31" s="645"/>
      <c r="BA31" s="645"/>
      <c r="BB31" s="645"/>
      <c r="BC31" s="645"/>
      <c r="BD31" s="645"/>
      <c r="BE31" s="645"/>
      <c r="BF31" s="646"/>
      <c r="BG31" s="705">
        <v>99.1</v>
      </c>
      <c r="BH31" s="702"/>
      <c r="BI31" s="702"/>
      <c r="BJ31" s="702"/>
      <c r="BK31" s="702"/>
      <c r="BL31" s="702"/>
      <c r="BM31" s="653">
        <v>97.3</v>
      </c>
      <c r="BN31" s="702"/>
      <c r="BO31" s="702"/>
      <c r="BP31" s="702"/>
      <c r="BQ31" s="703"/>
      <c r="BR31" s="705">
        <v>99.1</v>
      </c>
      <c r="BS31" s="702"/>
      <c r="BT31" s="702"/>
      <c r="BU31" s="702"/>
      <c r="BV31" s="702"/>
      <c r="BW31" s="702"/>
      <c r="BX31" s="653">
        <v>97.2</v>
      </c>
      <c r="BY31" s="702"/>
      <c r="BZ31" s="702"/>
      <c r="CA31" s="702"/>
      <c r="CB31" s="703"/>
      <c r="CD31" s="698"/>
      <c r="CE31" s="699"/>
      <c r="CF31" s="655" t="s">
        <v>300</v>
      </c>
      <c r="CG31" s="656"/>
      <c r="CH31" s="656"/>
      <c r="CI31" s="656"/>
      <c r="CJ31" s="656"/>
      <c r="CK31" s="656"/>
      <c r="CL31" s="656"/>
      <c r="CM31" s="656"/>
      <c r="CN31" s="656"/>
      <c r="CO31" s="656"/>
      <c r="CP31" s="656"/>
      <c r="CQ31" s="657"/>
      <c r="CR31" s="658">
        <v>67932</v>
      </c>
      <c r="CS31" s="679"/>
      <c r="CT31" s="679"/>
      <c r="CU31" s="679"/>
      <c r="CV31" s="679"/>
      <c r="CW31" s="679"/>
      <c r="CX31" s="679"/>
      <c r="CY31" s="680"/>
      <c r="CZ31" s="663">
        <v>0.2</v>
      </c>
      <c r="DA31" s="691"/>
      <c r="DB31" s="691"/>
      <c r="DC31" s="693"/>
      <c r="DD31" s="667">
        <v>67932</v>
      </c>
      <c r="DE31" s="679"/>
      <c r="DF31" s="679"/>
      <c r="DG31" s="679"/>
      <c r="DH31" s="679"/>
      <c r="DI31" s="679"/>
      <c r="DJ31" s="679"/>
      <c r="DK31" s="680"/>
      <c r="DL31" s="667">
        <v>67856</v>
      </c>
      <c r="DM31" s="679"/>
      <c r="DN31" s="679"/>
      <c r="DO31" s="679"/>
      <c r="DP31" s="679"/>
      <c r="DQ31" s="679"/>
      <c r="DR31" s="679"/>
      <c r="DS31" s="679"/>
      <c r="DT31" s="679"/>
      <c r="DU31" s="679"/>
      <c r="DV31" s="680"/>
      <c r="DW31" s="663">
        <v>0.3</v>
      </c>
      <c r="DX31" s="691"/>
      <c r="DY31" s="691"/>
      <c r="DZ31" s="691"/>
      <c r="EA31" s="691"/>
      <c r="EB31" s="691"/>
      <c r="EC31" s="692"/>
    </row>
    <row r="32" spans="2:133" ht="11.25" customHeight="1" x14ac:dyDescent="0.2">
      <c r="B32" s="655" t="s">
        <v>301</v>
      </c>
      <c r="C32" s="656"/>
      <c r="D32" s="656"/>
      <c r="E32" s="656"/>
      <c r="F32" s="656"/>
      <c r="G32" s="656"/>
      <c r="H32" s="656"/>
      <c r="I32" s="656"/>
      <c r="J32" s="656"/>
      <c r="K32" s="656"/>
      <c r="L32" s="656"/>
      <c r="M32" s="656"/>
      <c r="N32" s="656"/>
      <c r="O32" s="656"/>
      <c r="P32" s="656"/>
      <c r="Q32" s="657"/>
      <c r="R32" s="658">
        <v>2187881</v>
      </c>
      <c r="S32" s="659"/>
      <c r="T32" s="659"/>
      <c r="U32" s="659"/>
      <c r="V32" s="659"/>
      <c r="W32" s="659"/>
      <c r="X32" s="659"/>
      <c r="Y32" s="660"/>
      <c r="Z32" s="661">
        <v>6.5</v>
      </c>
      <c r="AA32" s="661"/>
      <c r="AB32" s="661"/>
      <c r="AC32" s="661"/>
      <c r="AD32" s="662" t="s">
        <v>122</v>
      </c>
      <c r="AE32" s="662"/>
      <c r="AF32" s="662"/>
      <c r="AG32" s="662"/>
      <c r="AH32" s="662"/>
      <c r="AI32" s="662"/>
      <c r="AJ32" s="662"/>
      <c r="AK32" s="662"/>
      <c r="AL32" s="663" t="s">
        <v>122</v>
      </c>
      <c r="AM32" s="664"/>
      <c r="AN32" s="664"/>
      <c r="AO32" s="665"/>
      <c r="AP32" s="708"/>
      <c r="AQ32" s="709"/>
      <c r="AR32" s="709"/>
      <c r="AS32" s="709"/>
      <c r="AT32" s="713"/>
      <c r="AU32" s="196" t="s">
        <v>302</v>
      </c>
      <c r="AX32" s="655" t="s">
        <v>303</v>
      </c>
      <c r="AY32" s="656"/>
      <c r="AZ32" s="656"/>
      <c r="BA32" s="656"/>
      <c r="BB32" s="656"/>
      <c r="BC32" s="656"/>
      <c r="BD32" s="656"/>
      <c r="BE32" s="656"/>
      <c r="BF32" s="657"/>
      <c r="BG32" s="715">
        <v>98.7</v>
      </c>
      <c r="BH32" s="679"/>
      <c r="BI32" s="679"/>
      <c r="BJ32" s="679"/>
      <c r="BK32" s="679"/>
      <c r="BL32" s="679"/>
      <c r="BM32" s="664">
        <v>95.6</v>
      </c>
      <c r="BN32" s="679"/>
      <c r="BO32" s="679"/>
      <c r="BP32" s="679"/>
      <c r="BQ32" s="704"/>
      <c r="BR32" s="715">
        <v>98.8</v>
      </c>
      <c r="BS32" s="679"/>
      <c r="BT32" s="679"/>
      <c r="BU32" s="679"/>
      <c r="BV32" s="679"/>
      <c r="BW32" s="679"/>
      <c r="BX32" s="664">
        <v>95.7</v>
      </c>
      <c r="BY32" s="679"/>
      <c r="BZ32" s="679"/>
      <c r="CA32" s="679"/>
      <c r="CB32" s="704"/>
      <c r="CD32" s="700"/>
      <c r="CE32" s="701"/>
      <c r="CF32" s="655" t="s">
        <v>304</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91"/>
      <c r="DB32" s="691"/>
      <c r="DC32" s="693"/>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91"/>
      <c r="DY32" s="691"/>
      <c r="DZ32" s="691"/>
      <c r="EA32" s="691"/>
      <c r="EB32" s="691"/>
      <c r="EC32" s="692"/>
    </row>
    <row r="33" spans="2:133" ht="11.25" customHeight="1" x14ac:dyDescent="0.2">
      <c r="B33" s="655" t="s">
        <v>305</v>
      </c>
      <c r="C33" s="656"/>
      <c r="D33" s="656"/>
      <c r="E33" s="656"/>
      <c r="F33" s="656"/>
      <c r="G33" s="656"/>
      <c r="H33" s="656"/>
      <c r="I33" s="656"/>
      <c r="J33" s="656"/>
      <c r="K33" s="656"/>
      <c r="L33" s="656"/>
      <c r="M33" s="656"/>
      <c r="N33" s="656"/>
      <c r="O33" s="656"/>
      <c r="P33" s="656"/>
      <c r="Q33" s="657"/>
      <c r="R33" s="658">
        <v>105812</v>
      </c>
      <c r="S33" s="659"/>
      <c r="T33" s="659"/>
      <c r="U33" s="659"/>
      <c r="V33" s="659"/>
      <c r="W33" s="659"/>
      <c r="X33" s="659"/>
      <c r="Y33" s="660"/>
      <c r="Z33" s="661">
        <v>0.3</v>
      </c>
      <c r="AA33" s="661"/>
      <c r="AB33" s="661"/>
      <c r="AC33" s="661"/>
      <c r="AD33" s="662">
        <v>11704</v>
      </c>
      <c r="AE33" s="662"/>
      <c r="AF33" s="662"/>
      <c r="AG33" s="662"/>
      <c r="AH33" s="662"/>
      <c r="AI33" s="662"/>
      <c r="AJ33" s="662"/>
      <c r="AK33" s="662"/>
      <c r="AL33" s="663">
        <v>0.1</v>
      </c>
      <c r="AM33" s="664"/>
      <c r="AN33" s="664"/>
      <c r="AO33" s="665"/>
      <c r="AP33" s="710"/>
      <c r="AQ33" s="711"/>
      <c r="AR33" s="711"/>
      <c r="AS33" s="711"/>
      <c r="AT33" s="714"/>
      <c r="AU33" s="201"/>
      <c r="AV33" s="201"/>
      <c r="AW33" s="201"/>
      <c r="AX33" s="681" t="s">
        <v>306</v>
      </c>
      <c r="AY33" s="682"/>
      <c r="AZ33" s="682"/>
      <c r="BA33" s="682"/>
      <c r="BB33" s="682"/>
      <c r="BC33" s="682"/>
      <c r="BD33" s="682"/>
      <c r="BE33" s="682"/>
      <c r="BF33" s="683"/>
      <c r="BG33" s="716">
        <v>99.4</v>
      </c>
      <c r="BH33" s="717"/>
      <c r="BI33" s="717"/>
      <c r="BJ33" s="717"/>
      <c r="BK33" s="717"/>
      <c r="BL33" s="717"/>
      <c r="BM33" s="718">
        <v>98.7</v>
      </c>
      <c r="BN33" s="717"/>
      <c r="BO33" s="717"/>
      <c r="BP33" s="717"/>
      <c r="BQ33" s="719"/>
      <c r="BR33" s="716">
        <v>99.4</v>
      </c>
      <c r="BS33" s="717"/>
      <c r="BT33" s="717"/>
      <c r="BU33" s="717"/>
      <c r="BV33" s="717"/>
      <c r="BW33" s="717"/>
      <c r="BX33" s="718">
        <v>98.6</v>
      </c>
      <c r="BY33" s="717"/>
      <c r="BZ33" s="717"/>
      <c r="CA33" s="717"/>
      <c r="CB33" s="719"/>
      <c r="CD33" s="655" t="s">
        <v>307</v>
      </c>
      <c r="CE33" s="656"/>
      <c r="CF33" s="656"/>
      <c r="CG33" s="656"/>
      <c r="CH33" s="656"/>
      <c r="CI33" s="656"/>
      <c r="CJ33" s="656"/>
      <c r="CK33" s="656"/>
      <c r="CL33" s="656"/>
      <c r="CM33" s="656"/>
      <c r="CN33" s="656"/>
      <c r="CO33" s="656"/>
      <c r="CP33" s="656"/>
      <c r="CQ33" s="657"/>
      <c r="CR33" s="658">
        <v>12648354</v>
      </c>
      <c r="CS33" s="679"/>
      <c r="CT33" s="679"/>
      <c r="CU33" s="679"/>
      <c r="CV33" s="679"/>
      <c r="CW33" s="679"/>
      <c r="CX33" s="679"/>
      <c r="CY33" s="680"/>
      <c r="CZ33" s="663">
        <v>39.4</v>
      </c>
      <c r="DA33" s="691"/>
      <c r="DB33" s="691"/>
      <c r="DC33" s="693"/>
      <c r="DD33" s="667">
        <v>10202563</v>
      </c>
      <c r="DE33" s="679"/>
      <c r="DF33" s="679"/>
      <c r="DG33" s="679"/>
      <c r="DH33" s="679"/>
      <c r="DI33" s="679"/>
      <c r="DJ33" s="679"/>
      <c r="DK33" s="680"/>
      <c r="DL33" s="667">
        <v>8758624</v>
      </c>
      <c r="DM33" s="679"/>
      <c r="DN33" s="679"/>
      <c r="DO33" s="679"/>
      <c r="DP33" s="679"/>
      <c r="DQ33" s="679"/>
      <c r="DR33" s="679"/>
      <c r="DS33" s="679"/>
      <c r="DT33" s="679"/>
      <c r="DU33" s="679"/>
      <c r="DV33" s="680"/>
      <c r="DW33" s="663">
        <v>43.1</v>
      </c>
      <c r="DX33" s="691"/>
      <c r="DY33" s="691"/>
      <c r="DZ33" s="691"/>
      <c r="EA33" s="691"/>
      <c r="EB33" s="691"/>
      <c r="EC33" s="692"/>
    </row>
    <row r="34" spans="2:133" ht="11.25" customHeight="1" x14ac:dyDescent="0.2">
      <c r="B34" s="655" t="s">
        <v>308</v>
      </c>
      <c r="C34" s="656"/>
      <c r="D34" s="656"/>
      <c r="E34" s="656"/>
      <c r="F34" s="656"/>
      <c r="G34" s="656"/>
      <c r="H34" s="656"/>
      <c r="I34" s="656"/>
      <c r="J34" s="656"/>
      <c r="K34" s="656"/>
      <c r="L34" s="656"/>
      <c r="M34" s="656"/>
      <c r="N34" s="656"/>
      <c r="O34" s="656"/>
      <c r="P34" s="656"/>
      <c r="Q34" s="657"/>
      <c r="R34" s="658">
        <v>222052</v>
      </c>
      <c r="S34" s="659"/>
      <c r="T34" s="659"/>
      <c r="U34" s="659"/>
      <c r="V34" s="659"/>
      <c r="W34" s="659"/>
      <c r="X34" s="659"/>
      <c r="Y34" s="660"/>
      <c r="Z34" s="661">
        <v>0.7</v>
      </c>
      <c r="AA34" s="661"/>
      <c r="AB34" s="661"/>
      <c r="AC34" s="661"/>
      <c r="AD34" s="662" t="s">
        <v>122</v>
      </c>
      <c r="AE34" s="662"/>
      <c r="AF34" s="662"/>
      <c r="AG34" s="662"/>
      <c r="AH34" s="662"/>
      <c r="AI34" s="662"/>
      <c r="AJ34" s="662"/>
      <c r="AK34" s="662"/>
      <c r="AL34" s="663" t="s">
        <v>122</v>
      </c>
      <c r="AM34" s="664"/>
      <c r="AN34" s="664"/>
      <c r="AO34" s="665"/>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55" t="s">
        <v>309</v>
      </c>
      <c r="CE34" s="656"/>
      <c r="CF34" s="656"/>
      <c r="CG34" s="656"/>
      <c r="CH34" s="656"/>
      <c r="CI34" s="656"/>
      <c r="CJ34" s="656"/>
      <c r="CK34" s="656"/>
      <c r="CL34" s="656"/>
      <c r="CM34" s="656"/>
      <c r="CN34" s="656"/>
      <c r="CO34" s="656"/>
      <c r="CP34" s="656"/>
      <c r="CQ34" s="657"/>
      <c r="CR34" s="658">
        <v>5855434</v>
      </c>
      <c r="CS34" s="659"/>
      <c r="CT34" s="659"/>
      <c r="CU34" s="659"/>
      <c r="CV34" s="659"/>
      <c r="CW34" s="659"/>
      <c r="CX34" s="659"/>
      <c r="CY34" s="660"/>
      <c r="CZ34" s="663">
        <v>18.3</v>
      </c>
      <c r="DA34" s="691"/>
      <c r="DB34" s="691"/>
      <c r="DC34" s="693"/>
      <c r="DD34" s="667">
        <v>4385014</v>
      </c>
      <c r="DE34" s="659"/>
      <c r="DF34" s="659"/>
      <c r="DG34" s="659"/>
      <c r="DH34" s="659"/>
      <c r="DI34" s="659"/>
      <c r="DJ34" s="659"/>
      <c r="DK34" s="660"/>
      <c r="DL34" s="667">
        <v>4043023</v>
      </c>
      <c r="DM34" s="659"/>
      <c r="DN34" s="659"/>
      <c r="DO34" s="659"/>
      <c r="DP34" s="659"/>
      <c r="DQ34" s="659"/>
      <c r="DR34" s="659"/>
      <c r="DS34" s="659"/>
      <c r="DT34" s="659"/>
      <c r="DU34" s="659"/>
      <c r="DV34" s="660"/>
      <c r="DW34" s="663">
        <v>19.899999999999999</v>
      </c>
      <c r="DX34" s="691"/>
      <c r="DY34" s="691"/>
      <c r="DZ34" s="691"/>
      <c r="EA34" s="691"/>
      <c r="EB34" s="691"/>
      <c r="EC34" s="692"/>
    </row>
    <row r="35" spans="2:133" ht="11.25" customHeight="1" x14ac:dyDescent="0.2">
      <c r="B35" s="655" t="s">
        <v>310</v>
      </c>
      <c r="C35" s="656"/>
      <c r="D35" s="656"/>
      <c r="E35" s="656"/>
      <c r="F35" s="656"/>
      <c r="G35" s="656"/>
      <c r="H35" s="656"/>
      <c r="I35" s="656"/>
      <c r="J35" s="656"/>
      <c r="K35" s="656"/>
      <c r="L35" s="656"/>
      <c r="M35" s="656"/>
      <c r="N35" s="656"/>
      <c r="O35" s="656"/>
      <c r="P35" s="656"/>
      <c r="Q35" s="657"/>
      <c r="R35" s="658">
        <v>1222971</v>
      </c>
      <c r="S35" s="659"/>
      <c r="T35" s="659"/>
      <c r="U35" s="659"/>
      <c r="V35" s="659"/>
      <c r="W35" s="659"/>
      <c r="X35" s="659"/>
      <c r="Y35" s="660"/>
      <c r="Z35" s="661">
        <v>3.6</v>
      </c>
      <c r="AA35" s="661"/>
      <c r="AB35" s="661"/>
      <c r="AC35" s="661"/>
      <c r="AD35" s="662" t="s">
        <v>122</v>
      </c>
      <c r="AE35" s="662"/>
      <c r="AF35" s="662"/>
      <c r="AG35" s="662"/>
      <c r="AH35" s="662"/>
      <c r="AI35" s="662"/>
      <c r="AJ35" s="662"/>
      <c r="AK35" s="662"/>
      <c r="AL35" s="663" t="s">
        <v>122</v>
      </c>
      <c r="AM35" s="664"/>
      <c r="AN35" s="664"/>
      <c r="AO35" s="665"/>
      <c r="AP35" s="206"/>
      <c r="AQ35" s="640" t="s">
        <v>311</v>
      </c>
      <c r="AR35" s="641"/>
      <c r="AS35" s="641"/>
      <c r="AT35" s="641"/>
      <c r="AU35" s="641"/>
      <c r="AV35" s="641"/>
      <c r="AW35" s="641"/>
      <c r="AX35" s="641"/>
      <c r="AY35" s="641"/>
      <c r="AZ35" s="641"/>
      <c r="BA35" s="641"/>
      <c r="BB35" s="641"/>
      <c r="BC35" s="641"/>
      <c r="BD35" s="641"/>
      <c r="BE35" s="641"/>
      <c r="BF35" s="642"/>
      <c r="BG35" s="640" t="s">
        <v>312</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313</v>
      </c>
      <c r="CE35" s="656"/>
      <c r="CF35" s="656"/>
      <c r="CG35" s="656"/>
      <c r="CH35" s="656"/>
      <c r="CI35" s="656"/>
      <c r="CJ35" s="656"/>
      <c r="CK35" s="656"/>
      <c r="CL35" s="656"/>
      <c r="CM35" s="656"/>
      <c r="CN35" s="656"/>
      <c r="CO35" s="656"/>
      <c r="CP35" s="656"/>
      <c r="CQ35" s="657"/>
      <c r="CR35" s="658">
        <v>51835</v>
      </c>
      <c r="CS35" s="679"/>
      <c r="CT35" s="679"/>
      <c r="CU35" s="679"/>
      <c r="CV35" s="679"/>
      <c r="CW35" s="679"/>
      <c r="CX35" s="679"/>
      <c r="CY35" s="680"/>
      <c r="CZ35" s="663">
        <v>0.2</v>
      </c>
      <c r="DA35" s="691"/>
      <c r="DB35" s="691"/>
      <c r="DC35" s="693"/>
      <c r="DD35" s="667">
        <v>50979</v>
      </c>
      <c r="DE35" s="679"/>
      <c r="DF35" s="679"/>
      <c r="DG35" s="679"/>
      <c r="DH35" s="679"/>
      <c r="DI35" s="679"/>
      <c r="DJ35" s="679"/>
      <c r="DK35" s="680"/>
      <c r="DL35" s="667">
        <v>47846</v>
      </c>
      <c r="DM35" s="679"/>
      <c r="DN35" s="679"/>
      <c r="DO35" s="679"/>
      <c r="DP35" s="679"/>
      <c r="DQ35" s="679"/>
      <c r="DR35" s="679"/>
      <c r="DS35" s="679"/>
      <c r="DT35" s="679"/>
      <c r="DU35" s="679"/>
      <c r="DV35" s="680"/>
      <c r="DW35" s="663">
        <v>0.2</v>
      </c>
      <c r="DX35" s="691"/>
      <c r="DY35" s="691"/>
      <c r="DZ35" s="691"/>
      <c r="EA35" s="691"/>
      <c r="EB35" s="691"/>
      <c r="EC35" s="692"/>
    </row>
    <row r="36" spans="2:133" ht="11.25" customHeight="1" x14ac:dyDescent="0.2">
      <c r="B36" s="655" t="s">
        <v>314</v>
      </c>
      <c r="C36" s="656"/>
      <c r="D36" s="656"/>
      <c r="E36" s="656"/>
      <c r="F36" s="656"/>
      <c r="G36" s="656"/>
      <c r="H36" s="656"/>
      <c r="I36" s="656"/>
      <c r="J36" s="656"/>
      <c r="K36" s="656"/>
      <c r="L36" s="656"/>
      <c r="M36" s="656"/>
      <c r="N36" s="656"/>
      <c r="O36" s="656"/>
      <c r="P36" s="656"/>
      <c r="Q36" s="657"/>
      <c r="R36" s="658">
        <v>564328</v>
      </c>
      <c r="S36" s="659"/>
      <c r="T36" s="659"/>
      <c r="U36" s="659"/>
      <c r="V36" s="659"/>
      <c r="W36" s="659"/>
      <c r="X36" s="659"/>
      <c r="Y36" s="660"/>
      <c r="Z36" s="661">
        <v>1.7</v>
      </c>
      <c r="AA36" s="661"/>
      <c r="AB36" s="661"/>
      <c r="AC36" s="661"/>
      <c r="AD36" s="662" t="s">
        <v>122</v>
      </c>
      <c r="AE36" s="662"/>
      <c r="AF36" s="662"/>
      <c r="AG36" s="662"/>
      <c r="AH36" s="662"/>
      <c r="AI36" s="662"/>
      <c r="AJ36" s="662"/>
      <c r="AK36" s="662"/>
      <c r="AL36" s="663" t="s">
        <v>122</v>
      </c>
      <c r="AM36" s="664"/>
      <c r="AN36" s="664"/>
      <c r="AO36" s="665"/>
      <c r="AP36" s="206"/>
      <c r="AQ36" s="724" t="s">
        <v>315</v>
      </c>
      <c r="AR36" s="725"/>
      <c r="AS36" s="725"/>
      <c r="AT36" s="725"/>
      <c r="AU36" s="725"/>
      <c r="AV36" s="725"/>
      <c r="AW36" s="725"/>
      <c r="AX36" s="725"/>
      <c r="AY36" s="726"/>
      <c r="AZ36" s="647">
        <v>3976206</v>
      </c>
      <c r="BA36" s="648"/>
      <c r="BB36" s="648"/>
      <c r="BC36" s="648"/>
      <c r="BD36" s="648"/>
      <c r="BE36" s="648"/>
      <c r="BF36" s="720"/>
      <c r="BG36" s="644" t="s">
        <v>316</v>
      </c>
      <c r="BH36" s="645"/>
      <c r="BI36" s="645"/>
      <c r="BJ36" s="645"/>
      <c r="BK36" s="645"/>
      <c r="BL36" s="645"/>
      <c r="BM36" s="645"/>
      <c r="BN36" s="645"/>
      <c r="BO36" s="645"/>
      <c r="BP36" s="645"/>
      <c r="BQ36" s="645"/>
      <c r="BR36" s="645"/>
      <c r="BS36" s="645"/>
      <c r="BT36" s="645"/>
      <c r="BU36" s="646"/>
      <c r="BV36" s="647" t="s">
        <v>122</v>
      </c>
      <c r="BW36" s="648"/>
      <c r="BX36" s="648"/>
      <c r="BY36" s="648"/>
      <c r="BZ36" s="648"/>
      <c r="CA36" s="648"/>
      <c r="CB36" s="720"/>
      <c r="CD36" s="655" t="s">
        <v>317</v>
      </c>
      <c r="CE36" s="656"/>
      <c r="CF36" s="656"/>
      <c r="CG36" s="656"/>
      <c r="CH36" s="656"/>
      <c r="CI36" s="656"/>
      <c r="CJ36" s="656"/>
      <c r="CK36" s="656"/>
      <c r="CL36" s="656"/>
      <c r="CM36" s="656"/>
      <c r="CN36" s="656"/>
      <c r="CO36" s="656"/>
      <c r="CP36" s="656"/>
      <c r="CQ36" s="657"/>
      <c r="CR36" s="658">
        <v>3086189</v>
      </c>
      <c r="CS36" s="659"/>
      <c r="CT36" s="659"/>
      <c r="CU36" s="659"/>
      <c r="CV36" s="659"/>
      <c r="CW36" s="659"/>
      <c r="CX36" s="659"/>
      <c r="CY36" s="660"/>
      <c r="CZ36" s="663">
        <v>9.6</v>
      </c>
      <c r="DA36" s="691"/>
      <c r="DB36" s="691"/>
      <c r="DC36" s="693"/>
      <c r="DD36" s="667">
        <v>2957533</v>
      </c>
      <c r="DE36" s="659"/>
      <c r="DF36" s="659"/>
      <c r="DG36" s="659"/>
      <c r="DH36" s="659"/>
      <c r="DI36" s="659"/>
      <c r="DJ36" s="659"/>
      <c r="DK36" s="660"/>
      <c r="DL36" s="667">
        <v>2591529</v>
      </c>
      <c r="DM36" s="659"/>
      <c r="DN36" s="659"/>
      <c r="DO36" s="659"/>
      <c r="DP36" s="659"/>
      <c r="DQ36" s="659"/>
      <c r="DR36" s="659"/>
      <c r="DS36" s="659"/>
      <c r="DT36" s="659"/>
      <c r="DU36" s="659"/>
      <c r="DV36" s="660"/>
      <c r="DW36" s="663">
        <v>12.8</v>
      </c>
      <c r="DX36" s="691"/>
      <c r="DY36" s="691"/>
      <c r="DZ36" s="691"/>
      <c r="EA36" s="691"/>
      <c r="EB36" s="691"/>
      <c r="EC36" s="692"/>
    </row>
    <row r="37" spans="2:133" ht="11.25" customHeight="1" x14ac:dyDescent="0.2">
      <c r="B37" s="655" t="s">
        <v>318</v>
      </c>
      <c r="C37" s="656"/>
      <c r="D37" s="656"/>
      <c r="E37" s="656"/>
      <c r="F37" s="656"/>
      <c r="G37" s="656"/>
      <c r="H37" s="656"/>
      <c r="I37" s="656"/>
      <c r="J37" s="656"/>
      <c r="K37" s="656"/>
      <c r="L37" s="656"/>
      <c r="M37" s="656"/>
      <c r="N37" s="656"/>
      <c r="O37" s="656"/>
      <c r="P37" s="656"/>
      <c r="Q37" s="657"/>
      <c r="R37" s="658">
        <v>999521</v>
      </c>
      <c r="S37" s="659"/>
      <c r="T37" s="659"/>
      <c r="U37" s="659"/>
      <c r="V37" s="659"/>
      <c r="W37" s="659"/>
      <c r="X37" s="659"/>
      <c r="Y37" s="660"/>
      <c r="Z37" s="661">
        <v>3</v>
      </c>
      <c r="AA37" s="661"/>
      <c r="AB37" s="661"/>
      <c r="AC37" s="661"/>
      <c r="AD37" s="662">
        <v>8693</v>
      </c>
      <c r="AE37" s="662"/>
      <c r="AF37" s="662"/>
      <c r="AG37" s="662"/>
      <c r="AH37" s="662"/>
      <c r="AI37" s="662"/>
      <c r="AJ37" s="662"/>
      <c r="AK37" s="662"/>
      <c r="AL37" s="663">
        <v>0</v>
      </c>
      <c r="AM37" s="664"/>
      <c r="AN37" s="664"/>
      <c r="AO37" s="665"/>
      <c r="AQ37" s="721" t="s">
        <v>319</v>
      </c>
      <c r="AR37" s="722"/>
      <c r="AS37" s="722"/>
      <c r="AT37" s="722"/>
      <c r="AU37" s="722"/>
      <c r="AV37" s="722"/>
      <c r="AW37" s="722"/>
      <c r="AX37" s="722"/>
      <c r="AY37" s="723"/>
      <c r="AZ37" s="658">
        <v>1023073</v>
      </c>
      <c r="BA37" s="659"/>
      <c r="BB37" s="659"/>
      <c r="BC37" s="659"/>
      <c r="BD37" s="679"/>
      <c r="BE37" s="679"/>
      <c r="BF37" s="704"/>
      <c r="BG37" s="655" t="s">
        <v>320</v>
      </c>
      <c r="BH37" s="656"/>
      <c r="BI37" s="656"/>
      <c r="BJ37" s="656"/>
      <c r="BK37" s="656"/>
      <c r="BL37" s="656"/>
      <c r="BM37" s="656"/>
      <c r="BN37" s="656"/>
      <c r="BO37" s="656"/>
      <c r="BP37" s="656"/>
      <c r="BQ37" s="656"/>
      <c r="BR37" s="656"/>
      <c r="BS37" s="656"/>
      <c r="BT37" s="656"/>
      <c r="BU37" s="657"/>
      <c r="BV37" s="658">
        <v>-9490</v>
      </c>
      <c r="BW37" s="659"/>
      <c r="BX37" s="659"/>
      <c r="BY37" s="659"/>
      <c r="BZ37" s="659"/>
      <c r="CA37" s="659"/>
      <c r="CB37" s="668"/>
      <c r="CD37" s="655" t="s">
        <v>321</v>
      </c>
      <c r="CE37" s="656"/>
      <c r="CF37" s="656"/>
      <c r="CG37" s="656"/>
      <c r="CH37" s="656"/>
      <c r="CI37" s="656"/>
      <c r="CJ37" s="656"/>
      <c r="CK37" s="656"/>
      <c r="CL37" s="656"/>
      <c r="CM37" s="656"/>
      <c r="CN37" s="656"/>
      <c r="CO37" s="656"/>
      <c r="CP37" s="656"/>
      <c r="CQ37" s="657"/>
      <c r="CR37" s="658">
        <v>1345166</v>
      </c>
      <c r="CS37" s="679"/>
      <c r="CT37" s="679"/>
      <c r="CU37" s="679"/>
      <c r="CV37" s="679"/>
      <c r="CW37" s="679"/>
      <c r="CX37" s="679"/>
      <c r="CY37" s="680"/>
      <c r="CZ37" s="663">
        <v>4.2</v>
      </c>
      <c r="DA37" s="691"/>
      <c r="DB37" s="691"/>
      <c r="DC37" s="693"/>
      <c r="DD37" s="667">
        <v>1340413</v>
      </c>
      <c r="DE37" s="679"/>
      <c r="DF37" s="679"/>
      <c r="DG37" s="679"/>
      <c r="DH37" s="679"/>
      <c r="DI37" s="679"/>
      <c r="DJ37" s="679"/>
      <c r="DK37" s="680"/>
      <c r="DL37" s="667">
        <v>1228153</v>
      </c>
      <c r="DM37" s="679"/>
      <c r="DN37" s="679"/>
      <c r="DO37" s="679"/>
      <c r="DP37" s="679"/>
      <c r="DQ37" s="679"/>
      <c r="DR37" s="679"/>
      <c r="DS37" s="679"/>
      <c r="DT37" s="679"/>
      <c r="DU37" s="679"/>
      <c r="DV37" s="680"/>
      <c r="DW37" s="663">
        <v>6</v>
      </c>
      <c r="DX37" s="691"/>
      <c r="DY37" s="691"/>
      <c r="DZ37" s="691"/>
      <c r="EA37" s="691"/>
      <c r="EB37" s="691"/>
      <c r="EC37" s="692"/>
    </row>
    <row r="38" spans="2:133" ht="11.25" customHeight="1" x14ac:dyDescent="0.2">
      <c r="B38" s="655" t="s">
        <v>322</v>
      </c>
      <c r="C38" s="656"/>
      <c r="D38" s="656"/>
      <c r="E38" s="656"/>
      <c r="F38" s="656"/>
      <c r="G38" s="656"/>
      <c r="H38" s="656"/>
      <c r="I38" s="656"/>
      <c r="J38" s="656"/>
      <c r="K38" s="656"/>
      <c r="L38" s="656"/>
      <c r="M38" s="656"/>
      <c r="N38" s="656"/>
      <c r="O38" s="656"/>
      <c r="P38" s="656"/>
      <c r="Q38" s="657"/>
      <c r="R38" s="658">
        <v>860900</v>
      </c>
      <c r="S38" s="659"/>
      <c r="T38" s="659"/>
      <c r="U38" s="659"/>
      <c r="V38" s="659"/>
      <c r="W38" s="659"/>
      <c r="X38" s="659"/>
      <c r="Y38" s="660"/>
      <c r="Z38" s="661">
        <v>2.6</v>
      </c>
      <c r="AA38" s="661"/>
      <c r="AB38" s="661"/>
      <c r="AC38" s="661"/>
      <c r="AD38" s="662" t="s">
        <v>122</v>
      </c>
      <c r="AE38" s="662"/>
      <c r="AF38" s="662"/>
      <c r="AG38" s="662"/>
      <c r="AH38" s="662"/>
      <c r="AI38" s="662"/>
      <c r="AJ38" s="662"/>
      <c r="AK38" s="662"/>
      <c r="AL38" s="663" t="s">
        <v>122</v>
      </c>
      <c r="AM38" s="664"/>
      <c r="AN38" s="664"/>
      <c r="AO38" s="665"/>
      <c r="AQ38" s="721" t="s">
        <v>323</v>
      </c>
      <c r="AR38" s="722"/>
      <c r="AS38" s="722"/>
      <c r="AT38" s="722"/>
      <c r="AU38" s="722"/>
      <c r="AV38" s="722"/>
      <c r="AW38" s="722"/>
      <c r="AX38" s="722"/>
      <c r="AY38" s="723"/>
      <c r="AZ38" s="658">
        <v>9512</v>
      </c>
      <c r="BA38" s="659"/>
      <c r="BB38" s="659"/>
      <c r="BC38" s="659"/>
      <c r="BD38" s="679"/>
      <c r="BE38" s="679"/>
      <c r="BF38" s="704"/>
      <c r="BG38" s="655" t="s">
        <v>324</v>
      </c>
      <c r="BH38" s="656"/>
      <c r="BI38" s="656"/>
      <c r="BJ38" s="656"/>
      <c r="BK38" s="656"/>
      <c r="BL38" s="656"/>
      <c r="BM38" s="656"/>
      <c r="BN38" s="656"/>
      <c r="BO38" s="656"/>
      <c r="BP38" s="656"/>
      <c r="BQ38" s="656"/>
      <c r="BR38" s="656"/>
      <c r="BS38" s="656"/>
      <c r="BT38" s="656"/>
      <c r="BU38" s="657"/>
      <c r="BV38" s="658">
        <v>8626</v>
      </c>
      <c r="BW38" s="659"/>
      <c r="BX38" s="659"/>
      <c r="BY38" s="659"/>
      <c r="BZ38" s="659"/>
      <c r="CA38" s="659"/>
      <c r="CB38" s="668"/>
      <c r="CD38" s="655" t="s">
        <v>325</v>
      </c>
      <c r="CE38" s="656"/>
      <c r="CF38" s="656"/>
      <c r="CG38" s="656"/>
      <c r="CH38" s="656"/>
      <c r="CI38" s="656"/>
      <c r="CJ38" s="656"/>
      <c r="CK38" s="656"/>
      <c r="CL38" s="656"/>
      <c r="CM38" s="656"/>
      <c r="CN38" s="656"/>
      <c r="CO38" s="656"/>
      <c r="CP38" s="656"/>
      <c r="CQ38" s="657"/>
      <c r="CR38" s="658">
        <v>2943621</v>
      </c>
      <c r="CS38" s="659"/>
      <c r="CT38" s="659"/>
      <c r="CU38" s="659"/>
      <c r="CV38" s="659"/>
      <c r="CW38" s="659"/>
      <c r="CX38" s="659"/>
      <c r="CY38" s="660"/>
      <c r="CZ38" s="663">
        <v>9.1999999999999993</v>
      </c>
      <c r="DA38" s="691"/>
      <c r="DB38" s="691"/>
      <c r="DC38" s="693"/>
      <c r="DD38" s="667">
        <v>2465497</v>
      </c>
      <c r="DE38" s="659"/>
      <c r="DF38" s="659"/>
      <c r="DG38" s="659"/>
      <c r="DH38" s="659"/>
      <c r="DI38" s="659"/>
      <c r="DJ38" s="659"/>
      <c r="DK38" s="660"/>
      <c r="DL38" s="667">
        <v>2076226</v>
      </c>
      <c r="DM38" s="659"/>
      <c r="DN38" s="659"/>
      <c r="DO38" s="659"/>
      <c r="DP38" s="659"/>
      <c r="DQ38" s="659"/>
      <c r="DR38" s="659"/>
      <c r="DS38" s="659"/>
      <c r="DT38" s="659"/>
      <c r="DU38" s="659"/>
      <c r="DV38" s="660"/>
      <c r="DW38" s="663">
        <v>10.199999999999999</v>
      </c>
      <c r="DX38" s="691"/>
      <c r="DY38" s="691"/>
      <c r="DZ38" s="691"/>
      <c r="EA38" s="691"/>
      <c r="EB38" s="691"/>
      <c r="EC38" s="692"/>
    </row>
    <row r="39" spans="2:133" ht="11.25" customHeight="1" x14ac:dyDescent="0.2">
      <c r="B39" s="655" t="s">
        <v>326</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327</v>
      </c>
      <c r="AR39" s="722"/>
      <c r="AS39" s="722"/>
      <c r="AT39" s="722"/>
      <c r="AU39" s="722"/>
      <c r="AV39" s="722"/>
      <c r="AW39" s="722"/>
      <c r="AX39" s="722"/>
      <c r="AY39" s="723"/>
      <c r="AZ39" s="658">
        <v>8582</v>
      </c>
      <c r="BA39" s="659"/>
      <c r="BB39" s="659"/>
      <c r="BC39" s="659"/>
      <c r="BD39" s="679"/>
      <c r="BE39" s="679"/>
      <c r="BF39" s="704"/>
      <c r="BG39" s="655" t="s">
        <v>328</v>
      </c>
      <c r="BH39" s="656"/>
      <c r="BI39" s="656"/>
      <c r="BJ39" s="656"/>
      <c r="BK39" s="656"/>
      <c r="BL39" s="656"/>
      <c r="BM39" s="656"/>
      <c r="BN39" s="656"/>
      <c r="BO39" s="656"/>
      <c r="BP39" s="656"/>
      <c r="BQ39" s="656"/>
      <c r="BR39" s="656"/>
      <c r="BS39" s="656"/>
      <c r="BT39" s="656"/>
      <c r="BU39" s="657"/>
      <c r="BV39" s="658">
        <v>12727</v>
      </c>
      <c r="BW39" s="659"/>
      <c r="BX39" s="659"/>
      <c r="BY39" s="659"/>
      <c r="BZ39" s="659"/>
      <c r="CA39" s="659"/>
      <c r="CB39" s="668"/>
      <c r="CD39" s="655" t="s">
        <v>329</v>
      </c>
      <c r="CE39" s="656"/>
      <c r="CF39" s="656"/>
      <c r="CG39" s="656"/>
      <c r="CH39" s="656"/>
      <c r="CI39" s="656"/>
      <c r="CJ39" s="656"/>
      <c r="CK39" s="656"/>
      <c r="CL39" s="656"/>
      <c r="CM39" s="656"/>
      <c r="CN39" s="656"/>
      <c r="CO39" s="656"/>
      <c r="CP39" s="656"/>
      <c r="CQ39" s="657"/>
      <c r="CR39" s="658">
        <v>319513</v>
      </c>
      <c r="CS39" s="679"/>
      <c r="CT39" s="679"/>
      <c r="CU39" s="679"/>
      <c r="CV39" s="679"/>
      <c r="CW39" s="679"/>
      <c r="CX39" s="679"/>
      <c r="CY39" s="680"/>
      <c r="CZ39" s="663">
        <v>1</v>
      </c>
      <c r="DA39" s="691"/>
      <c r="DB39" s="691"/>
      <c r="DC39" s="693"/>
      <c r="DD39" s="667">
        <v>198831</v>
      </c>
      <c r="DE39" s="679"/>
      <c r="DF39" s="679"/>
      <c r="DG39" s="679"/>
      <c r="DH39" s="679"/>
      <c r="DI39" s="679"/>
      <c r="DJ39" s="679"/>
      <c r="DK39" s="680"/>
      <c r="DL39" s="667" t="s">
        <v>122</v>
      </c>
      <c r="DM39" s="679"/>
      <c r="DN39" s="679"/>
      <c r="DO39" s="679"/>
      <c r="DP39" s="679"/>
      <c r="DQ39" s="679"/>
      <c r="DR39" s="679"/>
      <c r="DS39" s="679"/>
      <c r="DT39" s="679"/>
      <c r="DU39" s="679"/>
      <c r="DV39" s="680"/>
      <c r="DW39" s="663" t="s">
        <v>122</v>
      </c>
      <c r="DX39" s="691"/>
      <c r="DY39" s="691"/>
      <c r="DZ39" s="691"/>
      <c r="EA39" s="691"/>
      <c r="EB39" s="691"/>
      <c r="EC39" s="692"/>
    </row>
    <row r="40" spans="2:133" ht="11.25" customHeight="1" x14ac:dyDescent="0.2">
      <c r="B40" s="655" t="s">
        <v>330</v>
      </c>
      <c r="C40" s="656"/>
      <c r="D40" s="656"/>
      <c r="E40" s="656"/>
      <c r="F40" s="656"/>
      <c r="G40" s="656"/>
      <c r="H40" s="656"/>
      <c r="I40" s="656"/>
      <c r="J40" s="656"/>
      <c r="K40" s="656"/>
      <c r="L40" s="656"/>
      <c r="M40" s="656"/>
      <c r="N40" s="656"/>
      <c r="O40" s="656"/>
      <c r="P40" s="656"/>
      <c r="Q40" s="657"/>
      <c r="R40" s="658">
        <v>88900</v>
      </c>
      <c r="S40" s="659"/>
      <c r="T40" s="659"/>
      <c r="U40" s="659"/>
      <c r="V40" s="659"/>
      <c r="W40" s="659"/>
      <c r="X40" s="659"/>
      <c r="Y40" s="660"/>
      <c r="Z40" s="661">
        <v>0.3</v>
      </c>
      <c r="AA40" s="661"/>
      <c r="AB40" s="661"/>
      <c r="AC40" s="661"/>
      <c r="AD40" s="662" t="s">
        <v>122</v>
      </c>
      <c r="AE40" s="662"/>
      <c r="AF40" s="662"/>
      <c r="AG40" s="662"/>
      <c r="AH40" s="662"/>
      <c r="AI40" s="662"/>
      <c r="AJ40" s="662"/>
      <c r="AK40" s="662"/>
      <c r="AL40" s="663" t="s">
        <v>122</v>
      </c>
      <c r="AM40" s="664"/>
      <c r="AN40" s="664"/>
      <c r="AO40" s="665"/>
      <c r="AQ40" s="721" t="s">
        <v>331</v>
      </c>
      <c r="AR40" s="722"/>
      <c r="AS40" s="722"/>
      <c r="AT40" s="722"/>
      <c r="AU40" s="722"/>
      <c r="AV40" s="722"/>
      <c r="AW40" s="722"/>
      <c r="AX40" s="722"/>
      <c r="AY40" s="723"/>
      <c r="AZ40" s="658" t="s">
        <v>122</v>
      </c>
      <c r="BA40" s="659"/>
      <c r="BB40" s="659"/>
      <c r="BC40" s="659"/>
      <c r="BD40" s="679"/>
      <c r="BE40" s="679"/>
      <c r="BF40" s="704"/>
      <c r="BG40" s="708" t="s">
        <v>332</v>
      </c>
      <c r="BH40" s="709"/>
      <c r="BI40" s="709"/>
      <c r="BJ40" s="709"/>
      <c r="BK40" s="709"/>
      <c r="BL40" s="202"/>
      <c r="BM40" s="656" t="s">
        <v>333</v>
      </c>
      <c r="BN40" s="656"/>
      <c r="BO40" s="656"/>
      <c r="BP40" s="656"/>
      <c r="BQ40" s="656"/>
      <c r="BR40" s="656"/>
      <c r="BS40" s="656"/>
      <c r="BT40" s="656"/>
      <c r="BU40" s="657"/>
      <c r="BV40" s="658">
        <v>118</v>
      </c>
      <c r="BW40" s="659"/>
      <c r="BX40" s="659"/>
      <c r="BY40" s="659"/>
      <c r="BZ40" s="659"/>
      <c r="CA40" s="659"/>
      <c r="CB40" s="668"/>
      <c r="CD40" s="655" t="s">
        <v>334</v>
      </c>
      <c r="CE40" s="656"/>
      <c r="CF40" s="656"/>
      <c r="CG40" s="656"/>
      <c r="CH40" s="656"/>
      <c r="CI40" s="656"/>
      <c r="CJ40" s="656"/>
      <c r="CK40" s="656"/>
      <c r="CL40" s="656"/>
      <c r="CM40" s="656"/>
      <c r="CN40" s="656"/>
      <c r="CO40" s="656"/>
      <c r="CP40" s="656"/>
      <c r="CQ40" s="657"/>
      <c r="CR40" s="658">
        <v>391762</v>
      </c>
      <c r="CS40" s="659"/>
      <c r="CT40" s="659"/>
      <c r="CU40" s="659"/>
      <c r="CV40" s="659"/>
      <c r="CW40" s="659"/>
      <c r="CX40" s="659"/>
      <c r="CY40" s="660"/>
      <c r="CZ40" s="663">
        <v>1.2</v>
      </c>
      <c r="DA40" s="691"/>
      <c r="DB40" s="691"/>
      <c r="DC40" s="693"/>
      <c r="DD40" s="667">
        <v>144709</v>
      </c>
      <c r="DE40" s="659"/>
      <c r="DF40" s="659"/>
      <c r="DG40" s="659"/>
      <c r="DH40" s="659"/>
      <c r="DI40" s="659"/>
      <c r="DJ40" s="659"/>
      <c r="DK40" s="660"/>
      <c r="DL40" s="667" t="s">
        <v>122</v>
      </c>
      <c r="DM40" s="659"/>
      <c r="DN40" s="659"/>
      <c r="DO40" s="659"/>
      <c r="DP40" s="659"/>
      <c r="DQ40" s="659"/>
      <c r="DR40" s="659"/>
      <c r="DS40" s="659"/>
      <c r="DT40" s="659"/>
      <c r="DU40" s="659"/>
      <c r="DV40" s="660"/>
      <c r="DW40" s="663" t="s">
        <v>122</v>
      </c>
      <c r="DX40" s="691"/>
      <c r="DY40" s="691"/>
      <c r="DZ40" s="691"/>
      <c r="EA40" s="691"/>
      <c r="EB40" s="691"/>
      <c r="EC40" s="692"/>
    </row>
    <row r="41" spans="2:133" ht="11.25" customHeight="1" x14ac:dyDescent="0.2">
      <c r="B41" s="681" t="s">
        <v>335</v>
      </c>
      <c r="C41" s="682"/>
      <c r="D41" s="682"/>
      <c r="E41" s="682"/>
      <c r="F41" s="682"/>
      <c r="G41" s="682"/>
      <c r="H41" s="682"/>
      <c r="I41" s="682"/>
      <c r="J41" s="682"/>
      <c r="K41" s="682"/>
      <c r="L41" s="682"/>
      <c r="M41" s="682"/>
      <c r="N41" s="682"/>
      <c r="O41" s="682"/>
      <c r="P41" s="682"/>
      <c r="Q41" s="683"/>
      <c r="R41" s="730">
        <v>33708273</v>
      </c>
      <c r="S41" s="731"/>
      <c r="T41" s="731"/>
      <c r="U41" s="731"/>
      <c r="V41" s="731"/>
      <c r="W41" s="731"/>
      <c r="X41" s="731"/>
      <c r="Y41" s="735"/>
      <c r="Z41" s="736">
        <v>100</v>
      </c>
      <c r="AA41" s="736"/>
      <c r="AB41" s="736"/>
      <c r="AC41" s="736"/>
      <c r="AD41" s="737">
        <v>20224142</v>
      </c>
      <c r="AE41" s="737"/>
      <c r="AF41" s="737"/>
      <c r="AG41" s="737"/>
      <c r="AH41" s="737"/>
      <c r="AI41" s="737"/>
      <c r="AJ41" s="737"/>
      <c r="AK41" s="737"/>
      <c r="AL41" s="738">
        <v>100</v>
      </c>
      <c r="AM41" s="718"/>
      <c r="AN41" s="718"/>
      <c r="AO41" s="739"/>
      <c r="AQ41" s="721" t="s">
        <v>336</v>
      </c>
      <c r="AR41" s="722"/>
      <c r="AS41" s="722"/>
      <c r="AT41" s="722"/>
      <c r="AU41" s="722"/>
      <c r="AV41" s="722"/>
      <c r="AW41" s="722"/>
      <c r="AX41" s="722"/>
      <c r="AY41" s="723"/>
      <c r="AZ41" s="658">
        <v>806841</v>
      </c>
      <c r="BA41" s="659"/>
      <c r="BB41" s="659"/>
      <c r="BC41" s="659"/>
      <c r="BD41" s="679"/>
      <c r="BE41" s="679"/>
      <c r="BF41" s="704"/>
      <c r="BG41" s="708"/>
      <c r="BH41" s="709"/>
      <c r="BI41" s="709"/>
      <c r="BJ41" s="709"/>
      <c r="BK41" s="709"/>
      <c r="BL41" s="202"/>
      <c r="BM41" s="656" t="s">
        <v>337</v>
      </c>
      <c r="BN41" s="656"/>
      <c r="BO41" s="656"/>
      <c r="BP41" s="656"/>
      <c r="BQ41" s="656"/>
      <c r="BR41" s="656"/>
      <c r="BS41" s="656"/>
      <c r="BT41" s="656"/>
      <c r="BU41" s="657"/>
      <c r="BV41" s="658">
        <v>1</v>
      </c>
      <c r="BW41" s="659"/>
      <c r="BX41" s="659"/>
      <c r="BY41" s="659"/>
      <c r="BZ41" s="659"/>
      <c r="CA41" s="659"/>
      <c r="CB41" s="668"/>
      <c r="CD41" s="655" t="s">
        <v>338</v>
      </c>
      <c r="CE41" s="656"/>
      <c r="CF41" s="656"/>
      <c r="CG41" s="656"/>
      <c r="CH41" s="656"/>
      <c r="CI41" s="656"/>
      <c r="CJ41" s="656"/>
      <c r="CK41" s="656"/>
      <c r="CL41" s="656"/>
      <c r="CM41" s="656"/>
      <c r="CN41" s="656"/>
      <c r="CO41" s="656"/>
      <c r="CP41" s="656"/>
      <c r="CQ41" s="657"/>
      <c r="CR41" s="658" t="s">
        <v>122</v>
      </c>
      <c r="CS41" s="679"/>
      <c r="CT41" s="679"/>
      <c r="CU41" s="679"/>
      <c r="CV41" s="679"/>
      <c r="CW41" s="679"/>
      <c r="CX41" s="679"/>
      <c r="CY41" s="680"/>
      <c r="CZ41" s="663" t="s">
        <v>122</v>
      </c>
      <c r="DA41" s="691"/>
      <c r="DB41" s="691"/>
      <c r="DC41" s="693"/>
      <c r="DD41" s="667" t="s">
        <v>122</v>
      </c>
      <c r="DE41" s="679"/>
      <c r="DF41" s="679"/>
      <c r="DG41" s="679"/>
      <c r="DH41" s="679"/>
      <c r="DI41" s="679"/>
      <c r="DJ41" s="679"/>
      <c r="DK41" s="680"/>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
      <c r="AQ42" s="727" t="s">
        <v>339</v>
      </c>
      <c r="AR42" s="728"/>
      <c r="AS42" s="728"/>
      <c r="AT42" s="728"/>
      <c r="AU42" s="728"/>
      <c r="AV42" s="728"/>
      <c r="AW42" s="728"/>
      <c r="AX42" s="728"/>
      <c r="AY42" s="729"/>
      <c r="AZ42" s="730">
        <v>2128198</v>
      </c>
      <c r="BA42" s="731"/>
      <c r="BB42" s="731"/>
      <c r="BC42" s="731"/>
      <c r="BD42" s="717"/>
      <c r="BE42" s="717"/>
      <c r="BF42" s="719"/>
      <c r="BG42" s="710"/>
      <c r="BH42" s="711"/>
      <c r="BI42" s="711"/>
      <c r="BJ42" s="711"/>
      <c r="BK42" s="711"/>
      <c r="BL42" s="203"/>
      <c r="BM42" s="682" t="s">
        <v>340</v>
      </c>
      <c r="BN42" s="682"/>
      <c r="BO42" s="682"/>
      <c r="BP42" s="682"/>
      <c r="BQ42" s="682"/>
      <c r="BR42" s="682"/>
      <c r="BS42" s="682"/>
      <c r="BT42" s="682"/>
      <c r="BU42" s="683"/>
      <c r="BV42" s="730">
        <v>329</v>
      </c>
      <c r="BW42" s="731"/>
      <c r="BX42" s="731"/>
      <c r="BY42" s="731"/>
      <c r="BZ42" s="731"/>
      <c r="CA42" s="731"/>
      <c r="CB42" s="740"/>
      <c r="CD42" s="655" t="s">
        <v>341</v>
      </c>
      <c r="CE42" s="656"/>
      <c r="CF42" s="656"/>
      <c r="CG42" s="656"/>
      <c r="CH42" s="656"/>
      <c r="CI42" s="656"/>
      <c r="CJ42" s="656"/>
      <c r="CK42" s="656"/>
      <c r="CL42" s="656"/>
      <c r="CM42" s="656"/>
      <c r="CN42" s="656"/>
      <c r="CO42" s="656"/>
      <c r="CP42" s="656"/>
      <c r="CQ42" s="657"/>
      <c r="CR42" s="658">
        <v>2178345</v>
      </c>
      <c r="CS42" s="679"/>
      <c r="CT42" s="679"/>
      <c r="CU42" s="679"/>
      <c r="CV42" s="679"/>
      <c r="CW42" s="679"/>
      <c r="CX42" s="679"/>
      <c r="CY42" s="680"/>
      <c r="CZ42" s="663">
        <v>6.8</v>
      </c>
      <c r="DA42" s="691"/>
      <c r="DB42" s="691"/>
      <c r="DC42" s="693"/>
      <c r="DD42" s="667">
        <v>868336</v>
      </c>
      <c r="DE42" s="679"/>
      <c r="DF42" s="679"/>
      <c r="DG42" s="679"/>
      <c r="DH42" s="679"/>
      <c r="DI42" s="679"/>
      <c r="DJ42" s="679"/>
      <c r="DK42" s="680"/>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
      <c r="B43" s="196" t="s">
        <v>342</v>
      </c>
      <c r="CD43" s="655" t="s">
        <v>343</v>
      </c>
      <c r="CE43" s="656"/>
      <c r="CF43" s="656"/>
      <c r="CG43" s="656"/>
      <c r="CH43" s="656"/>
      <c r="CI43" s="656"/>
      <c r="CJ43" s="656"/>
      <c r="CK43" s="656"/>
      <c r="CL43" s="656"/>
      <c r="CM43" s="656"/>
      <c r="CN43" s="656"/>
      <c r="CO43" s="656"/>
      <c r="CP43" s="656"/>
      <c r="CQ43" s="657"/>
      <c r="CR43" s="658">
        <v>108753</v>
      </c>
      <c r="CS43" s="679"/>
      <c r="CT43" s="679"/>
      <c r="CU43" s="679"/>
      <c r="CV43" s="679"/>
      <c r="CW43" s="679"/>
      <c r="CX43" s="679"/>
      <c r="CY43" s="680"/>
      <c r="CZ43" s="663">
        <v>0.3</v>
      </c>
      <c r="DA43" s="691"/>
      <c r="DB43" s="691"/>
      <c r="DC43" s="693"/>
      <c r="DD43" s="667">
        <v>108308</v>
      </c>
      <c r="DE43" s="679"/>
      <c r="DF43" s="679"/>
      <c r="DG43" s="679"/>
      <c r="DH43" s="679"/>
      <c r="DI43" s="679"/>
      <c r="DJ43" s="679"/>
      <c r="DK43" s="680"/>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
      <c r="B44" s="744" t="s">
        <v>344</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6" t="s">
        <v>292</v>
      </c>
      <c r="CE44" s="697"/>
      <c r="CF44" s="655" t="s">
        <v>345</v>
      </c>
      <c r="CG44" s="656"/>
      <c r="CH44" s="656"/>
      <c r="CI44" s="656"/>
      <c r="CJ44" s="656"/>
      <c r="CK44" s="656"/>
      <c r="CL44" s="656"/>
      <c r="CM44" s="656"/>
      <c r="CN44" s="656"/>
      <c r="CO44" s="656"/>
      <c r="CP44" s="656"/>
      <c r="CQ44" s="657"/>
      <c r="CR44" s="658">
        <v>2178345</v>
      </c>
      <c r="CS44" s="659"/>
      <c r="CT44" s="659"/>
      <c r="CU44" s="659"/>
      <c r="CV44" s="659"/>
      <c r="CW44" s="659"/>
      <c r="CX44" s="659"/>
      <c r="CY44" s="660"/>
      <c r="CZ44" s="663">
        <v>6.8</v>
      </c>
      <c r="DA44" s="664"/>
      <c r="DB44" s="664"/>
      <c r="DC44" s="670"/>
      <c r="DD44" s="667">
        <v>868336</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
      <c r="B45" s="744" t="s">
        <v>346</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8"/>
      <c r="CE45" s="699"/>
      <c r="CF45" s="655" t="s">
        <v>347</v>
      </c>
      <c r="CG45" s="656"/>
      <c r="CH45" s="656"/>
      <c r="CI45" s="656"/>
      <c r="CJ45" s="656"/>
      <c r="CK45" s="656"/>
      <c r="CL45" s="656"/>
      <c r="CM45" s="656"/>
      <c r="CN45" s="656"/>
      <c r="CO45" s="656"/>
      <c r="CP45" s="656"/>
      <c r="CQ45" s="657"/>
      <c r="CR45" s="658">
        <v>375884</v>
      </c>
      <c r="CS45" s="679"/>
      <c r="CT45" s="679"/>
      <c r="CU45" s="679"/>
      <c r="CV45" s="679"/>
      <c r="CW45" s="679"/>
      <c r="CX45" s="679"/>
      <c r="CY45" s="680"/>
      <c r="CZ45" s="663">
        <v>1.2</v>
      </c>
      <c r="DA45" s="691"/>
      <c r="DB45" s="691"/>
      <c r="DC45" s="693"/>
      <c r="DD45" s="667">
        <v>105414</v>
      </c>
      <c r="DE45" s="679"/>
      <c r="DF45" s="679"/>
      <c r="DG45" s="679"/>
      <c r="DH45" s="679"/>
      <c r="DI45" s="679"/>
      <c r="DJ45" s="679"/>
      <c r="DK45" s="680"/>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
      <c r="B46" s="207"/>
      <c r="CD46" s="698"/>
      <c r="CE46" s="699"/>
      <c r="CF46" s="655" t="s">
        <v>348</v>
      </c>
      <c r="CG46" s="656"/>
      <c r="CH46" s="656"/>
      <c r="CI46" s="656"/>
      <c r="CJ46" s="656"/>
      <c r="CK46" s="656"/>
      <c r="CL46" s="656"/>
      <c r="CM46" s="656"/>
      <c r="CN46" s="656"/>
      <c r="CO46" s="656"/>
      <c r="CP46" s="656"/>
      <c r="CQ46" s="657"/>
      <c r="CR46" s="658">
        <v>1802461</v>
      </c>
      <c r="CS46" s="659"/>
      <c r="CT46" s="659"/>
      <c r="CU46" s="659"/>
      <c r="CV46" s="659"/>
      <c r="CW46" s="659"/>
      <c r="CX46" s="659"/>
      <c r="CY46" s="660"/>
      <c r="CZ46" s="663">
        <v>5.6</v>
      </c>
      <c r="DA46" s="664"/>
      <c r="DB46" s="664"/>
      <c r="DC46" s="670"/>
      <c r="DD46" s="667">
        <v>762922</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
      <c r="B47" s="207"/>
      <c r="CD47" s="698"/>
      <c r="CE47" s="699"/>
      <c r="CF47" s="655" t="s">
        <v>349</v>
      </c>
      <c r="CG47" s="656"/>
      <c r="CH47" s="656"/>
      <c r="CI47" s="656"/>
      <c r="CJ47" s="656"/>
      <c r="CK47" s="656"/>
      <c r="CL47" s="656"/>
      <c r="CM47" s="656"/>
      <c r="CN47" s="656"/>
      <c r="CO47" s="656"/>
      <c r="CP47" s="656"/>
      <c r="CQ47" s="657"/>
      <c r="CR47" s="658" t="s">
        <v>122</v>
      </c>
      <c r="CS47" s="679"/>
      <c r="CT47" s="679"/>
      <c r="CU47" s="679"/>
      <c r="CV47" s="679"/>
      <c r="CW47" s="679"/>
      <c r="CX47" s="679"/>
      <c r="CY47" s="680"/>
      <c r="CZ47" s="663" t="s">
        <v>122</v>
      </c>
      <c r="DA47" s="691"/>
      <c r="DB47" s="691"/>
      <c r="DC47" s="693"/>
      <c r="DD47" s="667" t="s">
        <v>122</v>
      </c>
      <c r="DE47" s="679"/>
      <c r="DF47" s="679"/>
      <c r="DG47" s="679"/>
      <c r="DH47" s="679"/>
      <c r="DI47" s="679"/>
      <c r="DJ47" s="679"/>
      <c r="DK47" s="680"/>
      <c r="DL47" s="741"/>
      <c r="DM47" s="742"/>
      <c r="DN47" s="742"/>
      <c r="DO47" s="742"/>
      <c r="DP47" s="742"/>
      <c r="DQ47" s="742"/>
      <c r="DR47" s="742"/>
      <c r="DS47" s="742"/>
      <c r="DT47" s="742"/>
      <c r="DU47" s="742"/>
      <c r="DV47" s="743"/>
      <c r="DW47" s="732"/>
      <c r="DX47" s="733"/>
      <c r="DY47" s="733"/>
      <c r="DZ47" s="733"/>
      <c r="EA47" s="733"/>
      <c r="EB47" s="733"/>
      <c r="EC47" s="734"/>
    </row>
    <row r="48" spans="2:133" ht="10.8" x14ac:dyDescent="0.2">
      <c r="B48" s="207"/>
      <c r="CD48" s="700"/>
      <c r="CE48" s="701"/>
      <c r="CF48" s="655" t="s">
        <v>350</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
      <c r="B49" s="207"/>
      <c r="CD49" s="681" t="s">
        <v>351</v>
      </c>
      <c r="CE49" s="682"/>
      <c r="CF49" s="682"/>
      <c r="CG49" s="682"/>
      <c r="CH49" s="682"/>
      <c r="CI49" s="682"/>
      <c r="CJ49" s="682"/>
      <c r="CK49" s="682"/>
      <c r="CL49" s="682"/>
      <c r="CM49" s="682"/>
      <c r="CN49" s="682"/>
      <c r="CO49" s="682"/>
      <c r="CP49" s="682"/>
      <c r="CQ49" s="683"/>
      <c r="CR49" s="730">
        <v>32082721</v>
      </c>
      <c r="CS49" s="717"/>
      <c r="CT49" s="717"/>
      <c r="CU49" s="717"/>
      <c r="CV49" s="717"/>
      <c r="CW49" s="717"/>
      <c r="CX49" s="717"/>
      <c r="CY49" s="746"/>
      <c r="CZ49" s="738">
        <v>100</v>
      </c>
      <c r="DA49" s="747"/>
      <c r="DB49" s="747"/>
      <c r="DC49" s="748"/>
      <c r="DD49" s="749">
        <v>22360859</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9JqLkpHEOdmyXtpZDFU6GoHTZjk6ND3tK+Edmh2zu2x8/Fox5/dom1V6H7WbZsv1efddT86deGI7MfYf4TFGLg==" saltValue="NbbMii+hJlgxraBVjvJmb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56" t="s">
        <v>352</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353</v>
      </c>
      <c r="DK2" s="758"/>
      <c r="DL2" s="758"/>
      <c r="DM2" s="758"/>
      <c r="DN2" s="758"/>
      <c r="DO2" s="759"/>
      <c r="DP2" s="210"/>
      <c r="DQ2" s="757" t="s">
        <v>354</v>
      </c>
      <c r="DR2" s="758"/>
      <c r="DS2" s="758"/>
      <c r="DT2" s="758"/>
      <c r="DU2" s="758"/>
      <c r="DV2" s="758"/>
      <c r="DW2" s="758"/>
      <c r="DX2" s="758"/>
      <c r="DY2" s="758"/>
      <c r="DZ2" s="75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60" t="s">
        <v>355</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356</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7"/>
    </row>
    <row r="5" spans="1:131" s="218" customFormat="1" ht="26.25" customHeight="1" x14ac:dyDescent="0.2">
      <c r="A5" s="762" t="s">
        <v>357</v>
      </c>
      <c r="B5" s="763"/>
      <c r="C5" s="763"/>
      <c r="D5" s="763"/>
      <c r="E5" s="763"/>
      <c r="F5" s="763"/>
      <c r="G5" s="763"/>
      <c r="H5" s="763"/>
      <c r="I5" s="763"/>
      <c r="J5" s="763"/>
      <c r="K5" s="763"/>
      <c r="L5" s="763"/>
      <c r="M5" s="763"/>
      <c r="N5" s="763"/>
      <c r="O5" s="763"/>
      <c r="P5" s="764"/>
      <c r="Q5" s="768" t="s">
        <v>358</v>
      </c>
      <c r="R5" s="769"/>
      <c r="S5" s="769"/>
      <c r="T5" s="769"/>
      <c r="U5" s="770"/>
      <c r="V5" s="768" t="s">
        <v>359</v>
      </c>
      <c r="W5" s="769"/>
      <c r="X5" s="769"/>
      <c r="Y5" s="769"/>
      <c r="Z5" s="770"/>
      <c r="AA5" s="768" t="s">
        <v>360</v>
      </c>
      <c r="AB5" s="769"/>
      <c r="AC5" s="769"/>
      <c r="AD5" s="769"/>
      <c r="AE5" s="769"/>
      <c r="AF5" s="774" t="s">
        <v>361</v>
      </c>
      <c r="AG5" s="769"/>
      <c r="AH5" s="769"/>
      <c r="AI5" s="769"/>
      <c r="AJ5" s="775"/>
      <c r="AK5" s="769" t="s">
        <v>362</v>
      </c>
      <c r="AL5" s="769"/>
      <c r="AM5" s="769"/>
      <c r="AN5" s="769"/>
      <c r="AO5" s="770"/>
      <c r="AP5" s="768" t="s">
        <v>363</v>
      </c>
      <c r="AQ5" s="769"/>
      <c r="AR5" s="769"/>
      <c r="AS5" s="769"/>
      <c r="AT5" s="770"/>
      <c r="AU5" s="768" t="s">
        <v>364</v>
      </c>
      <c r="AV5" s="769"/>
      <c r="AW5" s="769"/>
      <c r="AX5" s="769"/>
      <c r="AY5" s="775"/>
      <c r="AZ5" s="214"/>
      <c r="BA5" s="214"/>
      <c r="BB5" s="214"/>
      <c r="BC5" s="214"/>
      <c r="BD5" s="214"/>
      <c r="BE5" s="215"/>
      <c r="BF5" s="215"/>
      <c r="BG5" s="215"/>
      <c r="BH5" s="215"/>
      <c r="BI5" s="215"/>
      <c r="BJ5" s="215"/>
      <c r="BK5" s="215"/>
      <c r="BL5" s="215"/>
      <c r="BM5" s="215"/>
      <c r="BN5" s="215"/>
      <c r="BO5" s="215"/>
      <c r="BP5" s="215"/>
      <c r="BQ5" s="762" t="s">
        <v>365</v>
      </c>
      <c r="BR5" s="763"/>
      <c r="BS5" s="763"/>
      <c r="BT5" s="763"/>
      <c r="BU5" s="763"/>
      <c r="BV5" s="763"/>
      <c r="BW5" s="763"/>
      <c r="BX5" s="763"/>
      <c r="BY5" s="763"/>
      <c r="BZ5" s="763"/>
      <c r="CA5" s="763"/>
      <c r="CB5" s="763"/>
      <c r="CC5" s="763"/>
      <c r="CD5" s="763"/>
      <c r="CE5" s="763"/>
      <c r="CF5" s="763"/>
      <c r="CG5" s="764"/>
      <c r="CH5" s="768" t="s">
        <v>366</v>
      </c>
      <c r="CI5" s="769"/>
      <c r="CJ5" s="769"/>
      <c r="CK5" s="769"/>
      <c r="CL5" s="770"/>
      <c r="CM5" s="768" t="s">
        <v>367</v>
      </c>
      <c r="CN5" s="769"/>
      <c r="CO5" s="769"/>
      <c r="CP5" s="769"/>
      <c r="CQ5" s="770"/>
      <c r="CR5" s="768" t="s">
        <v>368</v>
      </c>
      <c r="CS5" s="769"/>
      <c r="CT5" s="769"/>
      <c r="CU5" s="769"/>
      <c r="CV5" s="770"/>
      <c r="CW5" s="768" t="s">
        <v>369</v>
      </c>
      <c r="CX5" s="769"/>
      <c r="CY5" s="769"/>
      <c r="CZ5" s="769"/>
      <c r="DA5" s="770"/>
      <c r="DB5" s="768" t="s">
        <v>370</v>
      </c>
      <c r="DC5" s="769"/>
      <c r="DD5" s="769"/>
      <c r="DE5" s="769"/>
      <c r="DF5" s="770"/>
      <c r="DG5" s="798" t="s">
        <v>371</v>
      </c>
      <c r="DH5" s="799"/>
      <c r="DI5" s="799"/>
      <c r="DJ5" s="799"/>
      <c r="DK5" s="800"/>
      <c r="DL5" s="798" t="s">
        <v>372</v>
      </c>
      <c r="DM5" s="799"/>
      <c r="DN5" s="799"/>
      <c r="DO5" s="799"/>
      <c r="DP5" s="800"/>
      <c r="DQ5" s="768" t="s">
        <v>373</v>
      </c>
      <c r="DR5" s="769"/>
      <c r="DS5" s="769"/>
      <c r="DT5" s="769"/>
      <c r="DU5" s="770"/>
      <c r="DV5" s="768" t="s">
        <v>364</v>
      </c>
      <c r="DW5" s="769"/>
      <c r="DX5" s="769"/>
      <c r="DY5" s="769"/>
      <c r="DZ5" s="775"/>
      <c r="EA5" s="217"/>
    </row>
    <row r="6" spans="1:131" s="218" customFormat="1" ht="26.25" customHeight="1" thickBot="1" x14ac:dyDescent="0.25">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1"/>
      <c r="DH6" s="802"/>
      <c r="DI6" s="802"/>
      <c r="DJ6" s="802"/>
      <c r="DK6" s="803"/>
      <c r="DL6" s="801"/>
      <c r="DM6" s="802"/>
      <c r="DN6" s="802"/>
      <c r="DO6" s="802"/>
      <c r="DP6" s="803"/>
      <c r="DQ6" s="771"/>
      <c r="DR6" s="772"/>
      <c r="DS6" s="772"/>
      <c r="DT6" s="772"/>
      <c r="DU6" s="773"/>
      <c r="DV6" s="771"/>
      <c r="DW6" s="772"/>
      <c r="DX6" s="772"/>
      <c r="DY6" s="772"/>
      <c r="DZ6" s="777"/>
      <c r="EA6" s="217"/>
    </row>
    <row r="7" spans="1:131" s="218" customFormat="1" ht="26.25" customHeight="1" thickTop="1" x14ac:dyDescent="0.2">
      <c r="A7" s="219">
        <v>1</v>
      </c>
      <c r="B7" s="784" t="s">
        <v>374</v>
      </c>
      <c r="C7" s="785"/>
      <c r="D7" s="785"/>
      <c r="E7" s="785"/>
      <c r="F7" s="785"/>
      <c r="G7" s="785"/>
      <c r="H7" s="785"/>
      <c r="I7" s="785"/>
      <c r="J7" s="785"/>
      <c r="K7" s="785"/>
      <c r="L7" s="785"/>
      <c r="M7" s="785"/>
      <c r="N7" s="785"/>
      <c r="O7" s="785"/>
      <c r="P7" s="786"/>
      <c r="Q7" s="787">
        <v>33708</v>
      </c>
      <c r="R7" s="788"/>
      <c r="S7" s="788"/>
      <c r="T7" s="788"/>
      <c r="U7" s="788"/>
      <c r="V7" s="788">
        <v>32083</v>
      </c>
      <c r="W7" s="788"/>
      <c r="X7" s="788"/>
      <c r="Y7" s="788"/>
      <c r="Z7" s="788"/>
      <c r="AA7" s="788">
        <v>1626</v>
      </c>
      <c r="AB7" s="788"/>
      <c r="AC7" s="788"/>
      <c r="AD7" s="788"/>
      <c r="AE7" s="789"/>
      <c r="AF7" s="790">
        <v>1556</v>
      </c>
      <c r="AG7" s="791"/>
      <c r="AH7" s="791"/>
      <c r="AI7" s="791"/>
      <c r="AJ7" s="792"/>
      <c r="AK7" s="793">
        <v>1223</v>
      </c>
      <c r="AL7" s="794"/>
      <c r="AM7" s="794"/>
      <c r="AN7" s="794"/>
      <c r="AO7" s="794"/>
      <c r="AP7" s="794">
        <v>24929</v>
      </c>
      <c r="AQ7" s="794"/>
      <c r="AR7" s="794"/>
      <c r="AS7" s="794"/>
      <c r="AT7" s="794"/>
      <c r="AU7" s="795"/>
      <c r="AV7" s="795"/>
      <c r="AW7" s="795"/>
      <c r="AX7" s="795"/>
      <c r="AY7" s="796"/>
      <c r="AZ7" s="214"/>
      <c r="BA7" s="214"/>
      <c r="BB7" s="214"/>
      <c r="BC7" s="214"/>
      <c r="BD7" s="214"/>
      <c r="BE7" s="215"/>
      <c r="BF7" s="215"/>
      <c r="BG7" s="215"/>
      <c r="BH7" s="215"/>
      <c r="BI7" s="215"/>
      <c r="BJ7" s="215"/>
      <c r="BK7" s="215"/>
      <c r="BL7" s="215"/>
      <c r="BM7" s="215"/>
      <c r="BN7" s="215"/>
      <c r="BO7" s="215"/>
      <c r="BP7" s="215"/>
      <c r="BQ7" s="219">
        <v>1</v>
      </c>
      <c r="BR7" s="220"/>
      <c r="BS7" s="781" t="s">
        <v>556</v>
      </c>
      <c r="BT7" s="782"/>
      <c r="BU7" s="782"/>
      <c r="BV7" s="782"/>
      <c r="BW7" s="782"/>
      <c r="BX7" s="782"/>
      <c r="BY7" s="782"/>
      <c r="BZ7" s="782"/>
      <c r="CA7" s="782"/>
      <c r="CB7" s="782"/>
      <c r="CC7" s="782"/>
      <c r="CD7" s="782"/>
      <c r="CE7" s="782"/>
      <c r="CF7" s="782"/>
      <c r="CG7" s="797"/>
      <c r="CH7" s="778">
        <v>0</v>
      </c>
      <c r="CI7" s="779"/>
      <c r="CJ7" s="779"/>
      <c r="CK7" s="779"/>
      <c r="CL7" s="780"/>
      <c r="CM7" s="778">
        <v>30</v>
      </c>
      <c r="CN7" s="779"/>
      <c r="CO7" s="779"/>
      <c r="CP7" s="779"/>
      <c r="CQ7" s="780"/>
      <c r="CR7" s="778">
        <v>3</v>
      </c>
      <c r="CS7" s="779"/>
      <c r="CT7" s="779"/>
      <c r="CU7" s="779"/>
      <c r="CV7" s="780"/>
      <c r="CW7" s="778">
        <v>1</v>
      </c>
      <c r="CX7" s="779"/>
      <c r="CY7" s="779"/>
      <c r="CZ7" s="779"/>
      <c r="DA7" s="780"/>
      <c r="DB7" s="778" t="s">
        <v>549</v>
      </c>
      <c r="DC7" s="779"/>
      <c r="DD7" s="779"/>
      <c r="DE7" s="779"/>
      <c r="DF7" s="780"/>
      <c r="DG7" s="778">
        <v>5</v>
      </c>
      <c r="DH7" s="779"/>
      <c r="DI7" s="779"/>
      <c r="DJ7" s="779"/>
      <c r="DK7" s="780"/>
      <c r="DL7" s="778" t="s">
        <v>549</v>
      </c>
      <c r="DM7" s="779"/>
      <c r="DN7" s="779"/>
      <c r="DO7" s="779"/>
      <c r="DP7" s="780"/>
      <c r="DQ7" s="778" t="s">
        <v>549</v>
      </c>
      <c r="DR7" s="779"/>
      <c r="DS7" s="779"/>
      <c r="DT7" s="779"/>
      <c r="DU7" s="780"/>
      <c r="DV7" s="781"/>
      <c r="DW7" s="782"/>
      <c r="DX7" s="782"/>
      <c r="DY7" s="782"/>
      <c r="DZ7" s="783"/>
      <c r="EA7" s="217"/>
    </row>
    <row r="8" spans="1:131" s="218" customFormat="1" ht="26.25" customHeight="1" x14ac:dyDescent="0.2">
      <c r="A8" s="221">
        <v>2</v>
      </c>
      <c r="B8" s="815" t="s">
        <v>375</v>
      </c>
      <c r="C8" s="816"/>
      <c r="D8" s="816"/>
      <c r="E8" s="816"/>
      <c r="F8" s="816"/>
      <c r="G8" s="816"/>
      <c r="H8" s="816"/>
      <c r="I8" s="816"/>
      <c r="J8" s="816"/>
      <c r="K8" s="816"/>
      <c r="L8" s="816"/>
      <c r="M8" s="816"/>
      <c r="N8" s="816"/>
      <c r="O8" s="816"/>
      <c r="P8" s="817"/>
      <c r="Q8" s="818">
        <v>14</v>
      </c>
      <c r="R8" s="819"/>
      <c r="S8" s="819"/>
      <c r="T8" s="819"/>
      <c r="U8" s="819"/>
      <c r="V8" s="819">
        <v>14</v>
      </c>
      <c r="W8" s="819"/>
      <c r="X8" s="819"/>
      <c r="Y8" s="819"/>
      <c r="Z8" s="819"/>
      <c r="AA8" s="819" t="s">
        <v>549</v>
      </c>
      <c r="AB8" s="819"/>
      <c r="AC8" s="819"/>
      <c r="AD8" s="819"/>
      <c r="AE8" s="820"/>
      <c r="AF8" s="821" t="s">
        <v>122</v>
      </c>
      <c r="AG8" s="822"/>
      <c r="AH8" s="822"/>
      <c r="AI8" s="822"/>
      <c r="AJ8" s="823"/>
      <c r="AK8" s="804">
        <v>14</v>
      </c>
      <c r="AL8" s="805"/>
      <c r="AM8" s="805"/>
      <c r="AN8" s="805"/>
      <c r="AO8" s="805"/>
      <c r="AP8" s="805">
        <v>28</v>
      </c>
      <c r="AQ8" s="805"/>
      <c r="AR8" s="805"/>
      <c r="AS8" s="805"/>
      <c r="AT8" s="805"/>
      <c r="AU8" s="806"/>
      <c r="AV8" s="806"/>
      <c r="AW8" s="806"/>
      <c r="AX8" s="806"/>
      <c r="AY8" s="807"/>
      <c r="AZ8" s="214"/>
      <c r="BA8" s="214"/>
      <c r="BB8" s="214"/>
      <c r="BC8" s="214"/>
      <c r="BD8" s="214"/>
      <c r="BE8" s="215"/>
      <c r="BF8" s="215"/>
      <c r="BG8" s="215"/>
      <c r="BH8" s="215"/>
      <c r="BI8" s="215"/>
      <c r="BJ8" s="215"/>
      <c r="BK8" s="215"/>
      <c r="BL8" s="215"/>
      <c r="BM8" s="215"/>
      <c r="BN8" s="215"/>
      <c r="BO8" s="215"/>
      <c r="BP8" s="215"/>
      <c r="BQ8" s="221">
        <v>2</v>
      </c>
      <c r="BR8" s="222"/>
      <c r="BS8" s="808"/>
      <c r="BT8" s="809"/>
      <c r="BU8" s="809"/>
      <c r="BV8" s="809"/>
      <c r="BW8" s="809"/>
      <c r="BX8" s="809"/>
      <c r="BY8" s="809"/>
      <c r="BZ8" s="809"/>
      <c r="CA8" s="809"/>
      <c r="CB8" s="809"/>
      <c r="CC8" s="809"/>
      <c r="CD8" s="809"/>
      <c r="CE8" s="809"/>
      <c r="CF8" s="809"/>
      <c r="CG8" s="810"/>
      <c r="CH8" s="811"/>
      <c r="CI8" s="812"/>
      <c r="CJ8" s="812"/>
      <c r="CK8" s="812"/>
      <c r="CL8" s="813"/>
      <c r="CM8" s="811"/>
      <c r="CN8" s="812"/>
      <c r="CO8" s="812"/>
      <c r="CP8" s="812"/>
      <c r="CQ8" s="813"/>
      <c r="CR8" s="811"/>
      <c r="CS8" s="812"/>
      <c r="CT8" s="812"/>
      <c r="CU8" s="812"/>
      <c r="CV8" s="813"/>
      <c r="CW8" s="811"/>
      <c r="CX8" s="812"/>
      <c r="CY8" s="812"/>
      <c r="CZ8" s="812"/>
      <c r="DA8" s="813"/>
      <c r="DB8" s="811"/>
      <c r="DC8" s="812"/>
      <c r="DD8" s="812"/>
      <c r="DE8" s="812"/>
      <c r="DF8" s="813"/>
      <c r="DG8" s="811"/>
      <c r="DH8" s="812"/>
      <c r="DI8" s="812"/>
      <c r="DJ8" s="812"/>
      <c r="DK8" s="813"/>
      <c r="DL8" s="811"/>
      <c r="DM8" s="812"/>
      <c r="DN8" s="812"/>
      <c r="DO8" s="812"/>
      <c r="DP8" s="813"/>
      <c r="DQ8" s="811"/>
      <c r="DR8" s="812"/>
      <c r="DS8" s="812"/>
      <c r="DT8" s="812"/>
      <c r="DU8" s="813"/>
      <c r="DV8" s="808"/>
      <c r="DW8" s="809"/>
      <c r="DX8" s="809"/>
      <c r="DY8" s="809"/>
      <c r="DZ8" s="814"/>
      <c r="EA8" s="217"/>
    </row>
    <row r="9" spans="1:131" s="218" customFormat="1" ht="26.25" customHeight="1" x14ac:dyDescent="0.2">
      <c r="A9" s="22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4"/>
      <c r="AL9" s="805"/>
      <c r="AM9" s="805"/>
      <c r="AN9" s="805"/>
      <c r="AO9" s="805"/>
      <c r="AP9" s="805"/>
      <c r="AQ9" s="805"/>
      <c r="AR9" s="805"/>
      <c r="AS9" s="805"/>
      <c r="AT9" s="805"/>
      <c r="AU9" s="806"/>
      <c r="AV9" s="806"/>
      <c r="AW9" s="806"/>
      <c r="AX9" s="806"/>
      <c r="AY9" s="807"/>
      <c r="AZ9" s="214"/>
      <c r="BA9" s="214"/>
      <c r="BB9" s="214"/>
      <c r="BC9" s="214"/>
      <c r="BD9" s="214"/>
      <c r="BE9" s="215"/>
      <c r="BF9" s="215"/>
      <c r="BG9" s="215"/>
      <c r="BH9" s="215"/>
      <c r="BI9" s="215"/>
      <c r="BJ9" s="215"/>
      <c r="BK9" s="215"/>
      <c r="BL9" s="215"/>
      <c r="BM9" s="215"/>
      <c r="BN9" s="215"/>
      <c r="BO9" s="215"/>
      <c r="BP9" s="215"/>
      <c r="BQ9" s="221">
        <v>3</v>
      </c>
      <c r="BR9" s="222"/>
      <c r="BS9" s="808"/>
      <c r="BT9" s="809"/>
      <c r="BU9" s="809"/>
      <c r="BV9" s="809"/>
      <c r="BW9" s="809"/>
      <c r="BX9" s="809"/>
      <c r="BY9" s="809"/>
      <c r="BZ9" s="809"/>
      <c r="CA9" s="809"/>
      <c r="CB9" s="809"/>
      <c r="CC9" s="809"/>
      <c r="CD9" s="809"/>
      <c r="CE9" s="809"/>
      <c r="CF9" s="809"/>
      <c r="CG9" s="810"/>
      <c r="CH9" s="811"/>
      <c r="CI9" s="812"/>
      <c r="CJ9" s="812"/>
      <c r="CK9" s="812"/>
      <c r="CL9" s="813"/>
      <c r="CM9" s="811"/>
      <c r="CN9" s="812"/>
      <c r="CO9" s="812"/>
      <c r="CP9" s="812"/>
      <c r="CQ9" s="813"/>
      <c r="CR9" s="811"/>
      <c r="CS9" s="812"/>
      <c r="CT9" s="812"/>
      <c r="CU9" s="812"/>
      <c r="CV9" s="813"/>
      <c r="CW9" s="811"/>
      <c r="CX9" s="812"/>
      <c r="CY9" s="812"/>
      <c r="CZ9" s="812"/>
      <c r="DA9" s="813"/>
      <c r="DB9" s="811"/>
      <c r="DC9" s="812"/>
      <c r="DD9" s="812"/>
      <c r="DE9" s="812"/>
      <c r="DF9" s="813"/>
      <c r="DG9" s="811"/>
      <c r="DH9" s="812"/>
      <c r="DI9" s="812"/>
      <c r="DJ9" s="812"/>
      <c r="DK9" s="813"/>
      <c r="DL9" s="811"/>
      <c r="DM9" s="812"/>
      <c r="DN9" s="812"/>
      <c r="DO9" s="812"/>
      <c r="DP9" s="813"/>
      <c r="DQ9" s="811"/>
      <c r="DR9" s="812"/>
      <c r="DS9" s="812"/>
      <c r="DT9" s="812"/>
      <c r="DU9" s="813"/>
      <c r="DV9" s="808"/>
      <c r="DW9" s="809"/>
      <c r="DX9" s="809"/>
      <c r="DY9" s="809"/>
      <c r="DZ9" s="814"/>
      <c r="EA9" s="217"/>
    </row>
    <row r="10" spans="1:131" s="218" customFormat="1" ht="26.25" customHeight="1" x14ac:dyDescent="0.2">
      <c r="A10" s="22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4"/>
      <c r="AL10" s="805"/>
      <c r="AM10" s="805"/>
      <c r="AN10" s="805"/>
      <c r="AO10" s="805"/>
      <c r="AP10" s="805"/>
      <c r="AQ10" s="805"/>
      <c r="AR10" s="805"/>
      <c r="AS10" s="805"/>
      <c r="AT10" s="805"/>
      <c r="AU10" s="806"/>
      <c r="AV10" s="806"/>
      <c r="AW10" s="806"/>
      <c r="AX10" s="806"/>
      <c r="AY10" s="807"/>
      <c r="AZ10" s="214"/>
      <c r="BA10" s="214"/>
      <c r="BB10" s="214"/>
      <c r="BC10" s="214"/>
      <c r="BD10" s="214"/>
      <c r="BE10" s="215"/>
      <c r="BF10" s="215"/>
      <c r="BG10" s="215"/>
      <c r="BH10" s="215"/>
      <c r="BI10" s="215"/>
      <c r="BJ10" s="215"/>
      <c r="BK10" s="215"/>
      <c r="BL10" s="215"/>
      <c r="BM10" s="215"/>
      <c r="BN10" s="215"/>
      <c r="BO10" s="215"/>
      <c r="BP10" s="215"/>
      <c r="BQ10" s="221">
        <v>4</v>
      </c>
      <c r="BR10" s="222"/>
      <c r="BS10" s="808"/>
      <c r="BT10" s="809"/>
      <c r="BU10" s="809"/>
      <c r="BV10" s="809"/>
      <c r="BW10" s="809"/>
      <c r="BX10" s="809"/>
      <c r="BY10" s="809"/>
      <c r="BZ10" s="809"/>
      <c r="CA10" s="809"/>
      <c r="CB10" s="809"/>
      <c r="CC10" s="809"/>
      <c r="CD10" s="809"/>
      <c r="CE10" s="809"/>
      <c r="CF10" s="809"/>
      <c r="CG10" s="810"/>
      <c r="CH10" s="811"/>
      <c r="CI10" s="812"/>
      <c r="CJ10" s="812"/>
      <c r="CK10" s="812"/>
      <c r="CL10" s="813"/>
      <c r="CM10" s="811"/>
      <c r="CN10" s="812"/>
      <c r="CO10" s="812"/>
      <c r="CP10" s="812"/>
      <c r="CQ10" s="813"/>
      <c r="CR10" s="811"/>
      <c r="CS10" s="812"/>
      <c r="CT10" s="812"/>
      <c r="CU10" s="812"/>
      <c r="CV10" s="813"/>
      <c r="CW10" s="811"/>
      <c r="CX10" s="812"/>
      <c r="CY10" s="812"/>
      <c r="CZ10" s="812"/>
      <c r="DA10" s="813"/>
      <c r="DB10" s="811"/>
      <c r="DC10" s="812"/>
      <c r="DD10" s="812"/>
      <c r="DE10" s="812"/>
      <c r="DF10" s="813"/>
      <c r="DG10" s="811"/>
      <c r="DH10" s="812"/>
      <c r="DI10" s="812"/>
      <c r="DJ10" s="812"/>
      <c r="DK10" s="813"/>
      <c r="DL10" s="811"/>
      <c r="DM10" s="812"/>
      <c r="DN10" s="812"/>
      <c r="DO10" s="812"/>
      <c r="DP10" s="813"/>
      <c r="DQ10" s="811"/>
      <c r="DR10" s="812"/>
      <c r="DS10" s="812"/>
      <c r="DT10" s="812"/>
      <c r="DU10" s="813"/>
      <c r="DV10" s="808"/>
      <c r="DW10" s="809"/>
      <c r="DX10" s="809"/>
      <c r="DY10" s="809"/>
      <c r="DZ10" s="814"/>
      <c r="EA10" s="217"/>
    </row>
    <row r="11" spans="1:131" s="218" customFormat="1" ht="26.25" customHeight="1" x14ac:dyDescent="0.2">
      <c r="A11" s="22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4"/>
      <c r="AL11" s="805"/>
      <c r="AM11" s="805"/>
      <c r="AN11" s="805"/>
      <c r="AO11" s="805"/>
      <c r="AP11" s="805"/>
      <c r="AQ11" s="805"/>
      <c r="AR11" s="805"/>
      <c r="AS11" s="805"/>
      <c r="AT11" s="805"/>
      <c r="AU11" s="806"/>
      <c r="AV11" s="806"/>
      <c r="AW11" s="806"/>
      <c r="AX11" s="806"/>
      <c r="AY11" s="807"/>
      <c r="AZ11" s="214"/>
      <c r="BA11" s="214"/>
      <c r="BB11" s="214"/>
      <c r="BC11" s="214"/>
      <c r="BD11" s="214"/>
      <c r="BE11" s="215"/>
      <c r="BF11" s="215"/>
      <c r="BG11" s="215"/>
      <c r="BH11" s="215"/>
      <c r="BI11" s="215"/>
      <c r="BJ11" s="215"/>
      <c r="BK11" s="215"/>
      <c r="BL11" s="215"/>
      <c r="BM11" s="215"/>
      <c r="BN11" s="215"/>
      <c r="BO11" s="215"/>
      <c r="BP11" s="215"/>
      <c r="BQ11" s="221">
        <v>5</v>
      </c>
      <c r="BR11" s="222"/>
      <c r="BS11" s="808"/>
      <c r="BT11" s="809"/>
      <c r="BU11" s="809"/>
      <c r="BV11" s="809"/>
      <c r="BW11" s="809"/>
      <c r="BX11" s="809"/>
      <c r="BY11" s="809"/>
      <c r="BZ11" s="809"/>
      <c r="CA11" s="809"/>
      <c r="CB11" s="809"/>
      <c r="CC11" s="809"/>
      <c r="CD11" s="809"/>
      <c r="CE11" s="809"/>
      <c r="CF11" s="809"/>
      <c r="CG11" s="810"/>
      <c r="CH11" s="811"/>
      <c r="CI11" s="812"/>
      <c r="CJ11" s="812"/>
      <c r="CK11" s="812"/>
      <c r="CL11" s="813"/>
      <c r="CM11" s="811"/>
      <c r="CN11" s="812"/>
      <c r="CO11" s="812"/>
      <c r="CP11" s="812"/>
      <c r="CQ11" s="813"/>
      <c r="CR11" s="811"/>
      <c r="CS11" s="812"/>
      <c r="CT11" s="812"/>
      <c r="CU11" s="812"/>
      <c r="CV11" s="813"/>
      <c r="CW11" s="811"/>
      <c r="CX11" s="812"/>
      <c r="CY11" s="812"/>
      <c r="CZ11" s="812"/>
      <c r="DA11" s="813"/>
      <c r="DB11" s="811"/>
      <c r="DC11" s="812"/>
      <c r="DD11" s="812"/>
      <c r="DE11" s="812"/>
      <c r="DF11" s="813"/>
      <c r="DG11" s="811"/>
      <c r="DH11" s="812"/>
      <c r="DI11" s="812"/>
      <c r="DJ11" s="812"/>
      <c r="DK11" s="813"/>
      <c r="DL11" s="811"/>
      <c r="DM11" s="812"/>
      <c r="DN11" s="812"/>
      <c r="DO11" s="812"/>
      <c r="DP11" s="813"/>
      <c r="DQ11" s="811"/>
      <c r="DR11" s="812"/>
      <c r="DS11" s="812"/>
      <c r="DT11" s="812"/>
      <c r="DU11" s="813"/>
      <c r="DV11" s="808"/>
      <c r="DW11" s="809"/>
      <c r="DX11" s="809"/>
      <c r="DY11" s="809"/>
      <c r="DZ11" s="814"/>
      <c r="EA11" s="217"/>
    </row>
    <row r="12" spans="1:131" s="218" customFormat="1" ht="26.25" customHeight="1" x14ac:dyDescent="0.2">
      <c r="A12" s="22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4"/>
      <c r="AL12" s="805"/>
      <c r="AM12" s="805"/>
      <c r="AN12" s="805"/>
      <c r="AO12" s="805"/>
      <c r="AP12" s="805"/>
      <c r="AQ12" s="805"/>
      <c r="AR12" s="805"/>
      <c r="AS12" s="805"/>
      <c r="AT12" s="805"/>
      <c r="AU12" s="806"/>
      <c r="AV12" s="806"/>
      <c r="AW12" s="806"/>
      <c r="AX12" s="806"/>
      <c r="AY12" s="807"/>
      <c r="AZ12" s="214"/>
      <c r="BA12" s="214"/>
      <c r="BB12" s="214"/>
      <c r="BC12" s="214"/>
      <c r="BD12" s="214"/>
      <c r="BE12" s="215"/>
      <c r="BF12" s="215"/>
      <c r="BG12" s="215"/>
      <c r="BH12" s="215"/>
      <c r="BI12" s="215"/>
      <c r="BJ12" s="215"/>
      <c r="BK12" s="215"/>
      <c r="BL12" s="215"/>
      <c r="BM12" s="215"/>
      <c r="BN12" s="215"/>
      <c r="BO12" s="215"/>
      <c r="BP12" s="215"/>
      <c r="BQ12" s="221">
        <v>6</v>
      </c>
      <c r="BR12" s="222"/>
      <c r="BS12" s="808"/>
      <c r="BT12" s="809"/>
      <c r="BU12" s="809"/>
      <c r="BV12" s="809"/>
      <c r="BW12" s="809"/>
      <c r="BX12" s="809"/>
      <c r="BY12" s="809"/>
      <c r="BZ12" s="809"/>
      <c r="CA12" s="809"/>
      <c r="CB12" s="809"/>
      <c r="CC12" s="809"/>
      <c r="CD12" s="809"/>
      <c r="CE12" s="809"/>
      <c r="CF12" s="809"/>
      <c r="CG12" s="810"/>
      <c r="CH12" s="811"/>
      <c r="CI12" s="812"/>
      <c r="CJ12" s="812"/>
      <c r="CK12" s="812"/>
      <c r="CL12" s="813"/>
      <c r="CM12" s="811"/>
      <c r="CN12" s="812"/>
      <c r="CO12" s="812"/>
      <c r="CP12" s="812"/>
      <c r="CQ12" s="813"/>
      <c r="CR12" s="811"/>
      <c r="CS12" s="812"/>
      <c r="CT12" s="812"/>
      <c r="CU12" s="812"/>
      <c r="CV12" s="813"/>
      <c r="CW12" s="811"/>
      <c r="CX12" s="812"/>
      <c r="CY12" s="812"/>
      <c r="CZ12" s="812"/>
      <c r="DA12" s="813"/>
      <c r="DB12" s="811"/>
      <c r="DC12" s="812"/>
      <c r="DD12" s="812"/>
      <c r="DE12" s="812"/>
      <c r="DF12" s="813"/>
      <c r="DG12" s="811"/>
      <c r="DH12" s="812"/>
      <c r="DI12" s="812"/>
      <c r="DJ12" s="812"/>
      <c r="DK12" s="813"/>
      <c r="DL12" s="811"/>
      <c r="DM12" s="812"/>
      <c r="DN12" s="812"/>
      <c r="DO12" s="812"/>
      <c r="DP12" s="813"/>
      <c r="DQ12" s="811"/>
      <c r="DR12" s="812"/>
      <c r="DS12" s="812"/>
      <c r="DT12" s="812"/>
      <c r="DU12" s="813"/>
      <c r="DV12" s="808"/>
      <c r="DW12" s="809"/>
      <c r="DX12" s="809"/>
      <c r="DY12" s="809"/>
      <c r="DZ12" s="814"/>
      <c r="EA12" s="217"/>
    </row>
    <row r="13" spans="1:131" s="218" customFormat="1" ht="26.25" customHeight="1" x14ac:dyDescent="0.2">
      <c r="A13" s="22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4"/>
      <c r="AL13" s="805"/>
      <c r="AM13" s="805"/>
      <c r="AN13" s="805"/>
      <c r="AO13" s="805"/>
      <c r="AP13" s="805"/>
      <c r="AQ13" s="805"/>
      <c r="AR13" s="805"/>
      <c r="AS13" s="805"/>
      <c r="AT13" s="805"/>
      <c r="AU13" s="806"/>
      <c r="AV13" s="806"/>
      <c r="AW13" s="806"/>
      <c r="AX13" s="806"/>
      <c r="AY13" s="807"/>
      <c r="AZ13" s="214"/>
      <c r="BA13" s="214"/>
      <c r="BB13" s="214"/>
      <c r="BC13" s="214"/>
      <c r="BD13" s="214"/>
      <c r="BE13" s="215"/>
      <c r="BF13" s="215"/>
      <c r="BG13" s="215"/>
      <c r="BH13" s="215"/>
      <c r="BI13" s="215"/>
      <c r="BJ13" s="215"/>
      <c r="BK13" s="215"/>
      <c r="BL13" s="215"/>
      <c r="BM13" s="215"/>
      <c r="BN13" s="215"/>
      <c r="BO13" s="215"/>
      <c r="BP13" s="215"/>
      <c r="BQ13" s="221">
        <v>7</v>
      </c>
      <c r="BR13" s="222"/>
      <c r="BS13" s="808"/>
      <c r="BT13" s="809"/>
      <c r="BU13" s="809"/>
      <c r="BV13" s="809"/>
      <c r="BW13" s="809"/>
      <c r="BX13" s="809"/>
      <c r="BY13" s="809"/>
      <c r="BZ13" s="809"/>
      <c r="CA13" s="809"/>
      <c r="CB13" s="809"/>
      <c r="CC13" s="809"/>
      <c r="CD13" s="809"/>
      <c r="CE13" s="809"/>
      <c r="CF13" s="809"/>
      <c r="CG13" s="810"/>
      <c r="CH13" s="811"/>
      <c r="CI13" s="812"/>
      <c r="CJ13" s="812"/>
      <c r="CK13" s="812"/>
      <c r="CL13" s="813"/>
      <c r="CM13" s="811"/>
      <c r="CN13" s="812"/>
      <c r="CO13" s="812"/>
      <c r="CP13" s="812"/>
      <c r="CQ13" s="813"/>
      <c r="CR13" s="811"/>
      <c r="CS13" s="812"/>
      <c r="CT13" s="812"/>
      <c r="CU13" s="812"/>
      <c r="CV13" s="813"/>
      <c r="CW13" s="811"/>
      <c r="CX13" s="812"/>
      <c r="CY13" s="812"/>
      <c r="CZ13" s="812"/>
      <c r="DA13" s="813"/>
      <c r="DB13" s="811"/>
      <c r="DC13" s="812"/>
      <c r="DD13" s="812"/>
      <c r="DE13" s="812"/>
      <c r="DF13" s="813"/>
      <c r="DG13" s="811"/>
      <c r="DH13" s="812"/>
      <c r="DI13" s="812"/>
      <c r="DJ13" s="812"/>
      <c r="DK13" s="813"/>
      <c r="DL13" s="811"/>
      <c r="DM13" s="812"/>
      <c r="DN13" s="812"/>
      <c r="DO13" s="812"/>
      <c r="DP13" s="813"/>
      <c r="DQ13" s="811"/>
      <c r="DR13" s="812"/>
      <c r="DS13" s="812"/>
      <c r="DT13" s="812"/>
      <c r="DU13" s="813"/>
      <c r="DV13" s="808"/>
      <c r="DW13" s="809"/>
      <c r="DX13" s="809"/>
      <c r="DY13" s="809"/>
      <c r="DZ13" s="814"/>
      <c r="EA13" s="217"/>
    </row>
    <row r="14" spans="1:131" s="218" customFormat="1" ht="26.25" customHeight="1" x14ac:dyDescent="0.2">
      <c r="A14" s="22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4"/>
      <c r="AL14" s="805"/>
      <c r="AM14" s="805"/>
      <c r="AN14" s="805"/>
      <c r="AO14" s="805"/>
      <c r="AP14" s="805"/>
      <c r="AQ14" s="805"/>
      <c r="AR14" s="805"/>
      <c r="AS14" s="805"/>
      <c r="AT14" s="805"/>
      <c r="AU14" s="806"/>
      <c r="AV14" s="806"/>
      <c r="AW14" s="806"/>
      <c r="AX14" s="806"/>
      <c r="AY14" s="807"/>
      <c r="AZ14" s="214"/>
      <c r="BA14" s="214"/>
      <c r="BB14" s="214"/>
      <c r="BC14" s="214"/>
      <c r="BD14" s="214"/>
      <c r="BE14" s="215"/>
      <c r="BF14" s="215"/>
      <c r="BG14" s="215"/>
      <c r="BH14" s="215"/>
      <c r="BI14" s="215"/>
      <c r="BJ14" s="215"/>
      <c r="BK14" s="215"/>
      <c r="BL14" s="215"/>
      <c r="BM14" s="215"/>
      <c r="BN14" s="215"/>
      <c r="BO14" s="215"/>
      <c r="BP14" s="215"/>
      <c r="BQ14" s="221">
        <v>8</v>
      </c>
      <c r="BR14" s="222"/>
      <c r="BS14" s="808"/>
      <c r="BT14" s="809"/>
      <c r="BU14" s="809"/>
      <c r="BV14" s="809"/>
      <c r="BW14" s="809"/>
      <c r="BX14" s="809"/>
      <c r="BY14" s="809"/>
      <c r="BZ14" s="809"/>
      <c r="CA14" s="809"/>
      <c r="CB14" s="809"/>
      <c r="CC14" s="809"/>
      <c r="CD14" s="809"/>
      <c r="CE14" s="809"/>
      <c r="CF14" s="809"/>
      <c r="CG14" s="810"/>
      <c r="CH14" s="811"/>
      <c r="CI14" s="812"/>
      <c r="CJ14" s="812"/>
      <c r="CK14" s="812"/>
      <c r="CL14" s="813"/>
      <c r="CM14" s="811"/>
      <c r="CN14" s="812"/>
      <c r="CO14" s="812"/>
      <c r="CP14" s="812"/>
      <c r="CQ14" s="813"/>
      <c r="CR14" s="811"/>
      <c r="CS14" s="812"/>
      <c r="CT14" s="812"/>
      <c r="CU14" s="812"/>
      <c r="CV14" s="813"/>
      <c r="CW14" s="811"/>
      <c r="CX14" s="812"/>
      <c r="CY14" s="812"/>
      <c r="CZ14" s="812"/>
      <c r="DA14" s="813"/>
      <c r="DB14" s="811"/>
      <c r="DC14" s="812"/>
      <c r="DD14" s="812"/>
      <c r="DE14" s="812"/>
      <c r="DF14" s="813"/>
      <c r="DG14" s="811"/>
      <c r="DH14" s="812"/>
      <c r="DI14" s="812"/>
      <c r="DJ14" s="812"/>
      <c r="DK14" s="813"/>
      <c r="DL14" s="811"/>
      <c r="DM14" s="812"/>
      <c r="DN14" s="812"/>
      <c r="DO14" s="812"/>
      <c r="DP14" s="813"/>
      <c r="DQ14" s="811"/>
      <c r="DR14" s="812"/>
      <c r="DS14" s="812"/>
      <c r="DT14" s="812"/>
      <c r="DU14" s="813"/>
      <c r="DV14" s="808"/>
      <c r="DW14" s="809"/>
      <c r="DX14" s="809"/>
      <c r="DY14" s="809"/>
      <c r="DZ14" s="814"/>
      <c r="EA14" s="217"/>
    </row>
    <row r="15" spans="1:131" s="218" customFormat="1" ht="26.25" customHeight="1" x14ac:dyDescent="0.2">
      <c r="A15" s="22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4"/>
      <c r="AL15" s="805"/>
      <c r="AM15" s="805"/>
      <c r="AN15" s="805"/>
      <c r="AO15" s="805"/>
      <c r="AP15" s="805"/>
      <c r="AQ15" s="805"/>
      <c r="AR15" s="805"/>
      <c r="AS15" s="805"/>
      <c r="AT15" s="805"/>
      <c r="AU15" s="806"/>
      <c r="AV15" s="806"/>
      <c r="AW15" s="806"/>
      <c r="AX15" s="806"/>
      <c r="AY15" s="807"/>
      <c r="AZ15" s="214"/>
      <c r="BA15" s="214"/>
      <c r="BB15" s="214"/>
      <c r="BC15" s="214"/>
      <c r="BD15" s="214"/>
      <c r="BE15" s="215"/>
      <c r="BF15" s="215"/>
      <c r="BG15" s="215"/>
      <c r="BH15" s="215"/>
      <c r="BI15" s="215"/>
      <c r="BJ15" s="215"/>
      <c r="BK15" s="215"/>
      <c r="BL15" s="215"/>
      <c r="BM15" s="215"/>
      <c r="BN15" s="215"/>
      <c r="BO15" s="215"/>
      <c r="BP15" s="215"/>
      <c r="BQ15" s="221">
        <v>9</v>
      </c>
      <c r="BR15" s="222"/>
      <c r="BS15" s="808"/>
      <c r="BT15" s="809"/>
      <c r="BU15" s="809"/>
      <c r="BV15" s="809"/>
      <c r="BW15" s="809"/>
      <c r="BX15" s="809"/>
      <c r="BY15" s="809"/>
      <c r="BZ15" s="809"/>
      <c r="CA15" s="809"/>
      <c r="CB15" s="809"/>
      <c r="CC15" s="809"/>
      <c r="CD15" s="809"/>
      <c r="CE15" s="809"/>
      <c r="CF15" s="809"/>
      <c r="CG15" s="810"/>
      <c r="CH15" s="811"/>
      <c r="CI15" s="812"/>
      <c r="CJ15" s="812"/>
      <c r="CK15" s="812"/>
      <c r="CL15" s="813"/>
      <c r="CM15" s="811"/>
      <c r="CN15" s="812"/>
      <c r="CO15" s="812"/>
      <c r="CP15" s="812"/>
      <c r="CQ15" s="813"/>
      <c r="CR15" s="811"/>
      <c r="CS15" s="812"/>
      <c r="CT15" s="812"/>
      <c r="CU15" s="812"/>
      <c r="CV15" s="813"/>
      <c r="CW15" s="811"/>
      <c r="CX15" s="812"/>
      <c r="CY15" s="812"/>
      <c r="CZ15" s="812"/>
      <c r="DA15" s="813"/>
      <c r="DB15" s="811"/>
      <c r="DC15" s="812"/>
      <c r="DD15" s="812"/>
      <c r="DE15" s="812"/>
      <c r="DF15" s="813"/>
      <c r="DG15" s="811"/>
      <c r="DH15" s="812"/>
      <c r="DI15" s="812"/>
      <c r="DJ15" s="812"/>
      <c r="DK15" s="813"/>
      <c r="DL15" s="811"/>
      <c r="DM15" s="812"/>
      <c r="DN15" s="812"/>
      <c r="DO15" s="812"/>
      <c r="DP15" s="813"/>
      <c r="DQ15" s="811"/>
      <c r="DR15" s="812"/>
      <c r="DS15" s="812"/>
      <c r="DT15" s="812"/>
      <c r="DU15" s="813"/>
      <c r="DV15" s="808"/>
      <c r="DW15" s="809"/>
      <c r="DX15" s="809"/>
      <c r="DY15" s="809"/>
      <c r="DZ15" s="814"/>
      <c r="EA15" s="217"/>
    </row>
    <row r="16" spans="1:131" s="218" customFormat="1" ht="26.25" customHeight="1" x14ac:dyDescent="0.2">
      <c r="A16" s="22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4"/>
      <c r="AL16" s="805"/>
      <c r="AM16" s="805"/>
      <c r="AN16" s="805"/>
      <c r="AO16" s="805"/>
      <c r="AP16" s="805"/>
      <c r="AQ16" s="805"/>
      <c r="AR16" s="805"/>
      <c r="AS16" s="805"/>
      <c r="AT16" s="805"/>
      <c r="AU16" s="806"/>
      <c r="AV16" s="806"/>
      <c r="AW16" s="806"/>
      <c r="AX16" s="806"/>
      <c r="AY16" s="807"/>
      <c r="AZ16" s="214"/>
      <c r="BA16" s="214"/>
      <c r="BB16" s="214"/>
      <c r="BC16" s="214"/>
      <c r="BD16" s="214"/>
      <c r="BE16" s="215"/>
      <c r="BF16" s="215"/>
      <c r="BG16" s="215"/>
      <c r="BH16" s="215"/>
      <c r="BI16" s="215"/>
      <c r="BJ16" s="215"/>
      <c r="BK16" s="215"/>
      <c r="BL16" s="215"/>
      <c r="BM16" s="215"/>
      <c r="BN16" s="215"/>
      <c r="BO16" s="215"/>
      <c r="BP16" s="215"/>
      <c r="BQ16" s="221">
        <v>10</v>
      </c>
      <c r="BR16" s="222"/>
      <c r="BS16" s="808"/>
      <c r="BT16" s="809"/>
      <c r="BU16" s="809"/>
      <c r="BV16" s="809"/>
      <c r="BW16" s="809"/>
      <c r="BX16" s="809"/>
      <c r="BY16" s="809"/>
      <c r="BZ16" s="809"/>
      <c r="CA16" s="809"/>
      <c r="CB16" s="809"/>
      <c r="CC16" s="809"/>
      <c r="CD16" s="809"/>
      <c r="CE16" s="809"/>
      <c r="CF16" s="809"/>
      <c r="CG16" s="810"/>
      <c r="CH16" s="811"/>
      <c r="CI16" s="812"/>
      <c r="CJ16" s="812"/>
      <c r="CK16" s="812"/>
      <c r="CL16" s="813"/>
      <c r="CM16" s="811"/>
      <c r="CN16" s="812"/>
      <c r="CO16" s="812"/>
      <c r="CP16" s="812"/>
      <c r="CQ16" s="813"/>
      <c r="CR16" s="811"/>
      <c r="CS16" s="812"/>
      <c r="CT16" s="812"/>
      <c r="CU16" s="812"/>
      <c r="CV16" s="813"/>
      <c r="CW16" s="811"/>
      <c r="CX16" s="812"/>
      <c r="CY16" s="812"/>
      <c r="CZ16" s="812"/>
      <c r="DA16" s="813"/>
      <c r="DB16" s="811"/>
      <c r="DC16" s="812"/>
      <c r="DD16" s="812"/>
      <c r="DE16" s="812"/>
      <c r="DF16" s="813"/>
      <c r="DG16" s="811"/>
      <c r="DH16" s="812"/>
      <c r="DI16" s="812"/>
      <c r="DJ16" s="812"/>
      <c r="DK16" s="813"/>
      <c r="DL16" s="811"/>
      <c r="DM16" s="812"/>
      <c r="DN16" s="812"/>
      <c r="DO16" s="812"/>
      <c r="DP16" s="813"/>
      <c r="DQ16" s="811"/>
      <c r="DR16" s="812"/>
      <c r="DS16" s="812"/>
      <c r="DT16" s="812"/>
      <c r="DU16" s="813"/>
      <c r="DV16" s="808"/>
      <c r="DW16" s="809"/>
      <c r="DX16" s="809"/>
      <c r="DY16" s="809"/>
      <c r="DZ16" s="814"/>
      <c r="EA16" s="217"/>
    </row>
    <row r="17" spans="1:131" s="218" customFormat="1" ht="26.25" customHeight="1" x14ac:dyDescent="0.2">
      <c r="A17" s="22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4"/>
      <c r="AL17" s="805"/>
      <c r="AM17" s="805"/>
      <c r="AN17" s="805"/>
      <c r="AO17" s="805"/>
      <c r="AP17" s="805"/>
      <c r="AQ17" s="805"/>
      <c r="AR17" s="805"/>
      <c r="AS17" s="805"/>
      <c r="AT17" s="805"/>
      <c r="AU17" s="806"/>
      <c r="AV17" s="806"/>
      <c r="AW17" s="806"/>
      <c r="AX17" s="806"/>
      <c r="AY17" s="807"/>
      <c r="AZ17" s="214"/>
      <c r="BA17" s="214"/>
      <c r="BB17" s="214"/>
      <c r="BC17" s="214"/>
      <c r="BD17" s="214"/>
      <c r="BE17" s="215"/>
      <c r="BF17" s="215"/>
      <c r="BG17" s="215"/>
      <c r="BH17" s="215"/>
      <c r="BI17" s="215"/>
      <c r="BJ17" s="215"/>
      <c r="BK17" s="215"/>
      <c r="BL17" s="215"/>
      <c r="BM17" s="215"/>
      <c r="BN17" s="215"/>
      <c r="BO17" s="215"/>
      <c r="BP17" s="215"/>
      <c r="BQ17" s="221">
        <v>11</v>
      </c>
      <c r="BR17" s="222"/>
      <c r="BS17" s="808"/>
      <c r="BT17" s="809"/>
      <c r="BU17" s="809"/>
      <c r="BV17" s="809"/>
      <c r="BW17" s="809"/>
      <c r="BX17" s="809"/>
      <c r="BY17" s="809"/>
      <c r="BZ17" s="809"/>
      <c r="CA17" s="809"/>
      <c r="CB17" s="809"/>
      <c r="CC17" s="809"/>
      <c r="CD17" s="809"/>
      <c r="CE17" s="809"/>
      <c r="CF17" s="809"/>
      <c r="CG17" s="810"/>
      <c r="CH17" s="811"/>
      <c r="CI17" s="812"/>
      <c r="CJ17" s="812"/>
      <c r="CK17" s="812"/>
      <c r="CL17" s="813"/>
      <c r="CM17" s="811"/>
      <c r="CN17" s="812"/>
      <c r="CO17" s="812"/>
      <c r="CP17" s="812"/>
      <c r="CQ17" s="813"/>
      <c r="CR17" s="811"/>
      <c r="CS17" s="812"/>
      <c r="CT17" s="812"/>
      <c r="CU17" s="812"/>
      <c r="CV17" s="813"/>
      <c r="CW17" s="811"/>
      <c r="CX17" s="812"/>
      <c r="CY17" s="812"/>
      <c r="CZ17" s="812"/>
      <c r="DA17" s="813"/>
      <c r="DB17" s="811"/>
      <c r="DC17" s="812"/>
      <c r="DD17" s="812"/>
      <c r="DE17" s="812"/>
      <c r="DF17" s="813"/>
      <c r="DG17" s="811"/>
      <c r="DH17" s="812"/>
      <c r="DI17" s="812"/>
      <c r="DJ17" s="812"/>
      <c r="DK17" s="813"/>
      <c r="DL17" s="811"/>
      <c r="DM17" s="812"/>
      <c r="DN17" s="812"/>
      <c r="DO17" s="812"/>
      <c r="DP17" s="813"/>
      <c r="DQ17" s="811"/>
      <c r="DR17" s="812"/>
      <c r="DS17" s="812"/>
      <c r="DT17" s="812"/>
      <c r="DU17" s="813"/>
      <c r="DV17" s="808"/>
      <c r="DW17" s="809"/>
      <c r="DX17" s="809"/>
      <c r="DY17" s="809"/>
      <c r="DZ17" s="814"/>
      <c r="EA17" s="217"/>
    </row>
    <row r="18" spans="1:131" s="218" customFormat="1" ht="26.25" customHeight="1" x14ac:dyDescent="0.2">
      <c r="A18" s="22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4"/>
      <c r="AL18" s="805"/>
      <c r="AM18" s="805"/>
      <c r="AN18" s="805"/>
      <c r="AO18" s="805"/>
      <c r="AP18" s="805"/>
      <c r="AQ18" s="805"/>
      <c r="AR18" s="805"/>
      <c r="AS18" s="805"/>
      <c r="AT18" s="805"/>
      <c r="AU18" s="806"/>
      <c r="AV18" s="806"/>
      <c r="AW18" s="806"/>
      <c r="AX18" s="806"/>
      <c r="AY18" s="807"/>
      <c r="AZ18" s="214"/>
      <c r="BA18" s="214"/>
      <c r="BB18" s="214"/>
      <c r="BC18" s="214"/>
      <c r="BD18" s="214"/>
      <c r="BE18" s="215"/>
      <c r="BF18" s="215"/>
      <c r="BG18" s="215"/>
      <c r="BH18" s="215"/>
      <c r="BI18" s="215"/>
      <c r="BJ18" s="215"/>
      <c r="BK18" s="215"/>
      <c r="BL18" s="215"/>
      <c r="BM18" s="215"/>
      <c r="BN18" s="215"/>
      <c r="BO18" s="215"/>
      <c r="BP18" s="215"/>
      <c r="BQ18" s="221">
        <v>12</v>
      </c>
      <c r="BR18" s="222"/>
      <c r="BS18" s="808"/>
      <c r="BT18" s="809"/>
      <c r="BU18" s="809"/>
      <c r="BV18" s="809"/>
      <c r="BW18" s="809"/>
      <c r="BX18" s="809"/>
      <c r="BY18" s="809"/>
      <c r="BZ18" s="809"/>
      <c r="CA18" s="809"/>
      <c r="CB18" s="809"/>
      <c r="CC18" s="809"/>
      <c r="CD18" s="809"/>
      <c r="CE18" s="809"/>
      <c r="CF18" s="809"/>
      <c r="CG18" s="810"/>
      <c r="CH18" s="811"/>
      <c r="CI18" s="812"/>
      <c r="CJ18" s="812"/>
      <c r="CK18" s="812"/>
      <c r="CL18" s="813"/>
      <c r="CM18" s="811"/>
      <c r="CN18" s="812"/>
      <c r="CO18" s="812"/>
      <c r="CP18" s="812"/>
      <c r="CQ18" s="813"/>
      <c r="CR18" s="811"/>
      <c r="CS18" s="812"/>
      <c r="CT18" s="812"/>
      <c r="CU18" s="812"/>
      <c r="CV18" s="813"/>
      <c r="CW18" s="811"/>
      <c r="CX18" s="812"/>
      <c r="CY18" s="812"/>
      <c r="CZ18" s="812"/>
      <c r="DA18" s="813"/>
      <c r="DB18" s="811"/>
      <c r="DC18" s="812"/>
      <c r="DD18" s="812"/>
      <c r="DE18" s="812"/>
      <c r="DF18" s="813"/>
      <c r="DG18" s="811"/>
      <c r="DH18" s="812"/>
      <c r="DI18" s="812"/>
      <c r="DJ18" s="812"/>
      <c r="DK18" s="813"/>
      <c r="DL18" s="811"/>
      <c r="DM18" s="812"/>
      <c r="DN18" s="812"/>
      <c r="DO18" s="812"/>
      <c r="DP18" s="813"/>
      <c r="DQ18" s="811"/>
      <c r="DR18" s="812"/>
      <c r="DS18" s="812"/>
      <c r="DT18" s="812"/>
      <c r="DU18" s="813"/>
      <c r="DV18" s="808"/>
      <c r="DW18" s="809"/>
      <c r="DX18" s="809"/>
      <c r="DY18" s="809"/>
      <c r="DZ18" s="814"/>
      <c r="EA18" s="217"/>
    </row>
    <row r="19" spans="1:131" s="218" customFormat="1" ht="26.25" customHeight="1" x14ac:dyDescent="0.2">
      <c r="A19" s="22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4"/>
      <c r="AL19" s="805"/>
      <c r="AM19" s="805"/>
      <c r="AN19" s="805"/>
      <c r="AO19" s="805"/>
      <c r="AP19" s="805"/>
      <c r="AQ19" s="805"/>
      <c r="AR19" s="805"/>
      <c r="AS19" s="805"/>
      <c r="AT19" s="805"/>
      <c r="AU19" s="806"/>
      <c r="AV19" s="806"/>
      <c r="AW19" s="806"/>
      <c r="AX19" s="806"/>
      <c r="AY19" s="807"/>
      <c r="AZ19" s="214"/>
      <c r="BA19" s="214"/>
      <c r="BB19" s="214"/>
      <c r="BC19" s="214"/>
      <c r="BD19" s="214"/>
      <c r="BE19" s="215"/>
      <c r="BF19" s="215"/>
      <c r="BG19" s="215"/>
      <c r="BH19" s="215"/>
      <c r="BI19" s="215"/>
      <c r="BJ19" s="215"/>
      <c r="BK19" s="215"/>
      <c r="BL19" s="215"/>
      <c r="BM19" s="215"/>
      <c r="BN19" s="215"/>
      <c r="BO19" s="215"/>
      <c r="BP19" s="215"/>
      <c r="BQ19" s="221">
        <v>13</v>
      </c>
      <c r="BR19" s="222"/>
      <c r="BS19" s="808"/>
      <c r="BT19" s="809"/>
      <c r="BU19" s="809"/>
      <c r="BV19" s="809"/>
      <c r="BW19" s="809"/>
      <c r="BX19" s="809"/>
      <c r="BY19" s="809"/>
      <c r="BZ19" s="809"/>
      <c r="CA19" s="809"/>
      <c r="CB19" s="809"/>
      <c r="CC19" s="809"/>
      <c r="CD19" s="809"/>
      <c r="CE19" s="809"/>
      <c r="CF19" s="809"/>
      <c r="CG19" s="810"/>
      <c r="CH19" s="811"/>
      <c r="CI19" s="812"/>
      <c r="CJ19" s="812"/>
      <c r="CK19" s="812"/>
      <c r="CL19" s="813"/>
      <c r="CM19" s="811"/>
      <c r="CN19" s="812"/>
      <c r="CO19" s="812"/>
      <c r="CP19" s="812"/>
      <c r="CQ19" s="813"/>
      <c r="CR19" s="811"/>
      <c r="CS19" s="812"/>
      <c r="CT19" s="812"/>
      <c r="CU19" s="812"/>
      <c r="CV19" s="813"/>
      <c r="CW19" s="811"/>
      <c r="CX19" s="812"/>
      <c r="CY19" s="812"/>
      <c r="CZ19" s="812"/>
      <c r="DA19" s="813"/>
      <c r="DB19" s="811"/>
      <c r="DC19" s="812"/>
      <c r="DD19" s="812"/>
      <c r="DE19" s="812"/>
      <c r="DF19" s="813"/>
      <c r="DG19" s="811"/>
      <c r="DH19" s="812"/>
      <c r="DI19" s="812"/>
      <c r="DJ19" s="812"/>
      <c r="DK19" s="813"/>
      <c r="DL19" s="811"/>
      <c r="DM19" s="812"/>
      <c r="DN19" s="812"/>
      <c r="DO19" s="812"/>
      <c r="DP19" s="813"/>
      <c r="DQ19" s="811"/>
      <c r="DR19" s="812"/>
      <c r="DS19" s="812"/>
      <c r="DT19" s="812"/>
      <c r="DU19" s="813"/>
      <c r="DV19" s="808"/>
      <c r="DW19" s="809"/>
      <c r="DX19" s="809"/>
      <c r="DY19" s="809"/>
      <c r="DZ19" s="814"/>
      <c r="EA19" s="217"/>
    </row>
    <row r="20" spans="1:131" s="218" customFormat="1" ht="26.25" customHeight="1" x14ac:dyDescent="0.2">
      <c r="A20" s="22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4"/>
      <c r="AL20" s="805"/>
      <c r="AM20" s="805"/>
      <c r="AN20" s="805"/>
      <c r="AO20" s="805"/>
      <c r="AP20" s="805"/>
      <c r="AQ20" s="805"/>
      <c r="AR20" s="805"/>
      <c r="AS20" s="805"/>
      <c r="AT20" s="805"/>
      <c r="AU20" s="806"/>
      <c r="AV20" s="806"/>
      <c r="AW20" s="806"/>
      <c r="AX20" s="806"/>
      <c r="AY20" s="807"/>
      <c r="AZ20" s="214"/>
      <c r="BA20" s="214"/>
      <c r="BB20" s="214"/>
      <c r="BC20" s="214"/>
      <c r="BD20" s="214"/>
      <c r="BE20" s="215"/>
      <c r="BF20" s="215"/>
      <c r="BG20" s="215"/>
      <c r="BH20" s="215"/>
      <c r="BI20" s="215"/>
      <c r="BJ20" s="215"/>
      <c r="BK20" s="215"/>
      <c r="BL20" s="215"/>
      <c r="BM20" s="215"/>
      <c r="BN20" s="215"/>
      <c r="BO20" s="215"/>
      <c r="BP20" s="215"/>
      <c r="BQ20" s="221">
        <v>14</v>
      </c>
      <c r="BR20" s="222"/>
      <c r="BS20" s="808"/>
      <c r="BT20" s="809"/>
      <c r="BU20" s="809"/>
      <c r="BV20" s="809"/>
      <c r="BW20" s="809"/>
      <c r="BX20" s="809"/>
      <c r="BY20" s="809"/>
      <c r="BZ20" s="809"/>
      <c r="CA20" s="809"/>
      <c r="CB20" s="809"/>
      <c r="CC20" s="809"/>
      <c r="CD20" s="809"/>
      <c r="CE20" s="809"/>
      <c r="CF20" s="809"/>
      <c r="CG20" s="810"/>
      <c r="CH20" s="811"/>
      <c r="CI20" s="812"/>
      <c r="CJ20" s="812"/>
      <c r="CK20" s="812"/>
      <c r="CL20" s="813"/>
      <c r="CM20" s="811"/>
      <c r="CN20" s="812"/>
      <c r="CO20" s="812"/>
      <c r="CP20" s="812"/>
      <c r="CQ20" s="813"/>
      <c r="CR20" s="811"/>
      <c r="CS20" s="812"/>
      <c r="CT20" s="812"/>
      <c r="CU20" s="812"/>
      <c r="CV20" s="813"/>
      <c r="CW20" s="811"/>
      <c r="CX20" s="812"/>
      <c r="CY20" s="812"/>
      <c r="CZ20" s="812"/>
      <c r="DA20" s="813"/>
      <c r="DB20" s="811"/>
      <c r="DC20" s="812"/>
      <c r="DD20" s="812"/>
      <c r="DE20" s="812"/>
      <c r="DF20" s="813"/>
      <c r="DG20" s="811"/>
      <c r="DH20" s="812"/>
      <c r="DI20" s="812"/>
      <c r="DJ20" s="812"/>
      <c r="DK20" s="813"/>
      <c r="DL20" s="811"/>
      <c r="DM20" s="812"/>
      <c r="DN20" s="812"/>
      <c r="DO20" s="812"/>
      <c r="DP20" s="813"/>
      <c r="DQ20" s="811"/>
      <c r="DR20" s="812"/>
      <c r="DS20" s="812"/>
      <c r="DT20" s="812"/>
      <c r="DU20" s="813"/>
      <c r="DV20" s="808"/>
      <c r="DW20" s="809"/>
      <c r="DX20" s="809"/>
      <c r="DY20" s="809"/>
      <c r="DZ20" s="814"/>
      <c r="EA20" s="217"/>
    </row>
    <row r="21" spans="1:131" s="218" customFormat="1" ht="26.25" customHeight="1" thickBot="1" x14ac:dyDescent="0.25">
      <c r="A21" s="22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4"/>
      <c r="AL21" s="805"/>
      <c r="AM21" s="805"/>
      <c r="AN21" s="805"/>
      <c r="AO21" s="805"/>
      <c r="AP21" s="805"/>
      <c r="AQ21" s="805"/>
      <c r="AR21" s="805"/>
      <c r="AS21" s="805"/>
      <c r="AT21" s="805"/>
      <c r="AU21" s="806"/>
      <c r="AV21" s="806"/>
      <c r="AW21" s="806"/>
      <c r="AX21" s="806"/>
      <c r="AY21" s="807"/>
      <c r="AZ21" s="214"/>
      <c r="BA21" s="214"/>
      <c r="BB21" s="214"/>
      <c r="BC21" s="214"/>
      <c r="BD21" s="214"/>
      <c r="BE21" s="215"/>
      <c r="BF21" s="215"/>
      <c r="BG21" s="215"/>
      <c r="BH21" s="215"/>
      <c r="BI21" s="215"/>
      <c r="BJ21" s="215"/>
      <c r="BK21" s="215"/>
      <c r="BL21" s="215"/>
      <c r="BM21" s="215"/>
      <c r="BN21" s="215"/>
      <c r="BO21" s="215"/>
      <c r="BP21" s="215"/>
      <c r="BQ21" s="221">
        <v>15</v>
      </c>
      <c r="BR21" s="222"/>
      <c r="BS21" s="808"/>
      <c r="BT21" s="809"/>
      <c r="BU21" s="809"/>
      <c r="BV21" s="809"/>
      <c r="BW21" s="809"/>
      <c r="BX21" s="809"/>
      <c r="BY21" s="809"/>
      <c r="BZ21" s="809"/>
      <c r="CA21" s="809"/>
      <c r="CB21" s="809"/>
      <c r="CC21" s="809"/>
      <c r="CD21" s="809"/>
      <c r="CE21" s="809"/>
      <c r="CF21" s="809"/>
      <c r="CG21" s="810"/>
      <c r="CH21" s="811"/>
      <c r="CI21" s="812"/>
      <c r="CJ21" s="812"/>
      <c r="CK21" s="812"/>
      <c r="CL21" s="813"/>
      <c r="CM21" s="811"/>
      <c r="CN21" s="812"/>
      <c r="CO21" s="812"/>
      <c r="CP21" s="812"/>
      <c r="CQ21" s="813"/>
      <c r="CR21" s="811"/>
      <c r="CS21" s="812"/>
      <c r="CT21" s="812"/>
      <c r="CU21" s="812"/>
      <c r="CV21" s="813"/>
      <c r="CW21" s="811"/>
      <c r="CX21" s="812"/>
      <c r="CY21" s="812"/>
      <c r="CZ21" s="812"/>
      <c r="DA21" s="813"/>
      <c r="DB21" s="811"/>
      <c r="DC21" s="812"/>
      <c r="DD21" s="812"/>
      <c r="DE21" s="812"/>
      <c r="DF21" s="813"/>
      <c r="DG21" s="811"/>
      <c r="DH21" s="812"/>
      <c r="DI21" s="812"/>
      <c r="DJ21" s="812"/>
      <c r="DK21" s="813"/>
      <c r="DL21" s="811"/>
      <c r="DM21" s="812"/>
      <c r="DN21" s="812"/>
      <c r="DO21" s="812"/>
      <c r="DP21" s="813"/>
      <c r="DQ21" s="811"/>
      <c r="DR21" s="812"/>
      <c r="DS21" s="812"/>
      <c r="DT21" s="812"/>
      <c r="DU21" s="813"/>
      <c r="DV21" s="808"/>
      <c r="DW21" s="809"/>
      <c r="DX21" s="809"/>
      <c r="DY21" s="809"/>
      <c r="DZ21" s="814"/>
      <c r="EA21" s="217"/>
    </row>
    <row r="22" spans="1:131" s="218" customFormat="1" ht="26.25" customHeight="1" x14ac:dyDescent="0.2">
      <c r="A22" s="221">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1">
        <v>16</v>
      </c>
      <c r="BR22" s="222"/>
      <c r="BS22" s="808"/>
      <c r="BT22" s="809"/>
      <c r="BU22" s="809"/>
      <c r="BV22" s="809"/>
      <c r="BW22" s="809"/>
      <c r="BX22" s="809"/>
      <c r="BY22" s="809"/>
      <c r="BZ22" s="809"/>
      <c r="CA22" s="809"/>
      <c r="CB22" s="809"/>
      <c r="CC22" s="809"/>
      <c r="CD22" s="809"/>
      <c r="CE22" s="809"/>
      <c r="CF22" s="809"/>
      <c r="CG22" s="810"/>
      <c r="CH22" s="811"/>
      <c r="CI22" s="812"/>
      <c r="CJ22" s="812"/>
      <c r="CK22" s="812"/>
      <c r="CL22" s="813"/>
      <c r="CM22" s="811"/>
      <c r="CN22" s="812"/>
      <c r="CO22" s="812"/>
      <c r="CP22" s="812"/>
      <c r="CQ22" s="813"/>
      <c r="CR22" s="811"/>
      <c r="CS22" s="812"/>
      <c r="CT22" s="812"/>
      <c r="CU22" s="812"/>
      <c r="CV22" s="813"/>
      <c r="CW22" s="811"/>
      <c r="CX22" s="812"/>
      <c r="CY22" s="812"/>
      <c r="CZ22" s="812"/>
      <c r="DA22" s="813"/>
      <c r="DB22" s="811"/>
      <c r="DC22" s="812"/>
      <c r="DD22" s="812"/>
      <c r="DE22" s="812"/>
      <c r="DF22" s="813"/>
      <c r="DG22" s="811"/>
      <c r="DH22" s="812"/>
      <c r="DI22" s="812"/>
      <c r="DJ22" s="812"/>
      <c r="DK22" s="813"/>
      <c r="DL22" s="811"/>
      <c r="DM22" s="812"/>
      <c r="DN22" s="812"/>
      <c r="DO22" s="812"/>
      <c r="DP22" s="813"/>
      <c r="DQ22" s="811"/>
      <c r="DR22" s="812"/>
      <c r="DS22" s="812"/>
      <c r="DT22" s="812"/>
      <c r="DU22" s="813"/>
      <c r="DV22" s="808"/>
      <c r="DW22" s="809"/>
      <c r="DX22" s="809"/>
      <c r="DY22" s="809"/>
      <c r="DZ22" s="814"/>
      <c r="EA22" s="217"/>
    </row>
    <row r="23" spans="1:131" s="218" customFormat="1" ht="26.25" customHeight="1" thickBot="1" x14ac:dyDescent="0.25">
      <c r="A23" s="223" t="s">
        <v>377</v>
      </c>
      <c r="B23" s="824" t="s">
        <v>378</v>
      </c>
      <c r="C23" s="825"/>
      <c r="D23" s="825"/>
      <c r="E23" s="825"/>
      <c r="F23" s="825"/>
      <c r="G23" s="825"/>
      <c r="H23" s="825"/>
      <c r="I23" s="825"/>
      <c r="J23" s="825"/>
      <c r="K23" s="825"/>
      <c r="L23" s="825"/>
      <c r="M23" s="825"/>
      <c r="N23" s="825"/>
      <c r="O23" s="825"/>
      <c r="P23" s="826"/>
      <c r="Q23" s="827">
        <v>33708</v>
      </c>
      <c r="R23" s="828"/>
      <c r="S23" s="828"/>
      <c r="T23" s="828"/>
      <c r="U23" s="828"/>
      <c r="V23" s="828">
        <v>32083</v>
      </c>
      <c r="W23" s="828"/>
      <c r="X23" s="828"/>
      <c r="Y23" s="828"/>
      <c r="Z23" s="828"/>
      <c r="AA23" s="828">
        <v>1626</v>
      </c>
      <c r="AB23" s="828"/>
      <c r="AC23" s="828"/>
      <c r="AD23" s="828"/>
      <c r="AE23" s="829"/>
      <c r="AF23" s="830">
        <v>1556</v>
      </c>
      <c r="AG23" s="828"/>
      <c r="AH23" s="828"/>
      <c r="AI23" s="828"/>
      <c r="AJ23" s="831"/>
      <c r="AK23" s="832"/>
      <c r="AL23" s="833"/>
      <c r="AM23" s="833"/>
      <c r="AN23" s="833"/>
      <c r="AO23" s="833"/>
      <c r="AP23" s="828">
        <v>24957</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1">
        <v>17</v>
      </c>
      <c r="BR23" s="222"/>
      <c r="BS23" s="808"/>
      <c r="BT23" s="809"/>
      <c r="BU23" s="809"/>
      <c r="BV23" s="809"/>
      <c r="BW23" s="809"/>
      <c r="BX23" s="809"/>
      <c r="BY23" s="809"/>
      <c r="BZ23" s="809"/>
      <c r="CA23" s="809"/>
      <c r="CB23" s="809"/>
      <c r="CC23" s="809"/>
      <c r="CD23" s="809"/>
      <c r="CE23" s="809"/>
      <c r="CF23" s="809"/>
      <c r="CG23" s="810"/>
      <c r="CH23" s="811"/>
      <c r="CI23" s="812"/>
      <c r="CJ23" s="812"/>
      <c r="CK23" s="812"/>
      <c r="CL23" s="813"/>
      <c r="CM23" s="811"/>
      <c r="CN23" s="812"/>
      <c r="CO23" s="812"/>
      <c r="CP23" s="812"/>
      <c r="CQ23" s="813"/>
      <c r="CR23" s="811"/>
      <c r="CS23" s="812"/>
      <c r="CT23" s="812"/>
      <c r="CU23" s="812"/>
      <c r="CV23" s="813"/>
      <c r="CW23" s="811"/>
      <c r="CX23" s="812"/>
      <c r="CY23" s="812"/>
      <c r="CZ23" s="812"/>
      <c r="DA23" s="813"/>
      <c r="DB23" s="811"/>
      <c r="DC23" s="812"/>
      <c r="DD23" s="812"/>
      <c r="DE23" s="812"/>
      <c r="DF23" s="813"/>
      <c r="DG23" s="811"/>
      <c r="DH23" s="812"/>
      <c r="DI23" s="812"/>
      <c r="DJ23" s="812"/>
      <c r="DK23" s="813"/>
      <c r="DL23" s="811"/>
      <c r="DM23" s="812"/>
      <c r="DN23" s="812"/>
      <c r="DO23" s="812"/>
      <c r="DP23" s="813"/>
      <c r="DQ23" s="811"/>
      <c r="DR23" s="812"/>
      <c r="DS23" s="812"/>
      <c r="DT23" s="812"/>
      <c r="DU23" s="813"/>
      <c r="DV23" s="808"/>
      <c r="DW23" s="809"/>
      <c r="DX23" s="809"/>
      <c r="DY23" s="809"/>
      <c r="DZ23" s="814"/>
      <c r="EA23" s="217"/>
    </row>
    <row r="24" spans="1:131" s="218" customFormat="1" ht="26.25" customHeight="1" x14ac:dyDescent="0.2">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1">
        <v>18</v>
      </c>
      <c r="BR24" s="222"/>
      <c r="BS24" s="808"/>
      <c r="BT24" s="809"/>
      <c r="BU24" s="809"/>
      <c r="BV24" s="809"/>
      <c r="BW24" s="809"/>
      <c r="BX24" s="809"/>
      <c r="BY24" s="809"/>
      <c r="BZ24" s="809"/>
      <c r="CA24" s="809"/>
      <c r="CB24" s="809"/>
      <c r="CC24" s="809"/>
      <c r="CD24" s="809"/>
      <c r="CE24" s="809"/>
      <c r="CF24" s="809"/>
      <c r="CG24" s="810"/>
      <c r="CH24" s="811"/>
      <c r="CI24" s="812"/>
      <c r="CJ24" s="812"/>
      <c r="CK24" s="812"/>
      <c r="CL24" s="813"/>
      <c r="CM24" s="811"/>
      <c r="CN24" s="812"/>
      <c r="CO24" s="812"/>
      <c r="CP24" s="812"/>
      <c r="CQ24" s="813"/>
      <c r="CR24" s="811"/>
      <c r="CS24" s="812"/>
      <c r="CT24" s="812"/>
      <c r="CU24" s="812"/>
      <c r="CV24" s="813"/>
      <c r="CW24" s="811"/>
      <c r="CX24" s="812"/>
      <c r="CY24" s="812"/>
      <c r="CZ24" s="812"/>
      <c r="DA24" s="813"/>
      <c r="DB24" s="811"/>
      <c r="DC24" s="812"/>
      <c r="DD24" s="812"/>
      <c r="DE24" s="812"/>
      <c r="DF24" s="813"/>
      <c r="DG24" s="811"/>
      <c r="DH24" s="812"/>
      <c r="DI24" s="812"/>
      <c r="DJ24" s="812"/>
      <c r="DK24" s="813"/>
      <c r="DL24" s="811"/>
      <c r="DM24" s="812"/>
      <c r="DN24" s="812"/>
      <c r="DO24" s="812"/>
      <c r="DP24" s="813"/>
      <c r="DQ24" s="811"/>
      <c r="DR24" s="812"/>
      <c r="DS24" s="812"/>
      <c r="DT24" s="812"/>
      <c r="DU24" s="813"/>
      <c r="DV24" s="808"/>
      <c r="DW24" s="809"/>
      <c r="DX24" s="809"/>
      <c r="DY24" s="809"/>
      <c r="DZ24" s="814"/>
      <c r="EA24" s="217"/>
    </row>
    <row r="25" spans="1:131" ht="26.25" customHeight="1" thickBot="1" x14ac:dyDescent="0.25">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4"/>
      <c r="BP25" s="224"/>
      <c r="BQ25" s="221">
        <v>19</v>
      </c>
      <c r="BR25" s="222"/>
      <c r="BS25" s="808"/>
      <c r="BT25" s="809"/>
      <c r="BU25" s="809"/>
      <c r="BV25" s="809"/>
      <c r="BW25" s="809"/>
      <c r="BX25" s="809"/>
      <c r="BY25" s="809"/>
      <c r="BZ25" s="809"/>
      <c r="CA25" s="809"/>
      <c r="CB25" s="809"/>
      <c r="CC25" s="809"/>
      <c r="CD25" s="809"/>
      <c r="CE25" s="809"/>
      <c r="CF25" s="809"/>
      <c r="CG25" s="810"/>
      <c r="CH25" s="811"/>
      <c r="CI25" s="812"/>
      <c r="CJ25" s="812"/>
      <c r="CK25" s="812"/>
      <c r="CL25" s="813"/>
      <c r="CM25" s="811"/>
      <c r="CN25" s="812"/>
      <c r="CO25" s="812"/>
      <c r="CP25" s="812"/>
      <c r="CQ25" s="813"/>
      <c r="CR25" s="811"/>
      <c r="CS25" s="812"/>
      <c r="CT25" s="812"/>
      <c r="CU25" s="812"/>
      <c r="CV25" s="813"/>
      <c r="CW25" s="811"/>
      <c r="CX25" s="812"/>
      <c r="CY25" s="812"/>
      <c r="CZ25" s="812"/>
      <c r="DA25" s="813"/>
      <c r="DB25" s="811"/>
      <c r="DC25" s="812"/>
      <c r="DD25" s="812"/>
      <c r="DE25" s="812"/>
      <c r="DF25" s="813"/>
      <c r="DG25" s="811"/>
      <c r="DH25" s="812"/>
      <c r="DI25" s="812"/>
      <c r="DJ25" s="812"/>
      <c r="DK25" s="813"/>
      <c r="DL25" s="811"/>
      <c r="DM25" s="812"/>
      <c r="DN25" s="812"/>
      <c r="DO25" s="812"/>
      <c r="DP25" s="813"/>
      <c r="DQ25" s="811"/>
      <c r="DR25" s="812"/>
      <c r="DS25" s="812"/>
      <c r="DT25" s="812"/>
      <c r="DU25" s="813"/>
      <c r="DV25" s="808"/>
      <c r="DW25" s="809"/>
      <c r="DX25" s="809"/>
      <c r="DY25" s="809"/>
      <c r="DZ25" s="814"/>
      <c r="EA25" s="212"/>
    </row>
    <row r="26" spans="1:131" ht="26.25" customHeight="1" x14ac:dyDescent="0.2">
      <c r="A26" s="762" t="s">
        <v>357</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364</v>
      </c>
      <c r="BF26" s="769"/>
      <c r="BG26" s="769"/>
      <c r="BH26" s="769"/>
      <c r="BI26" s="775"/>
      <c r="BJ26" s="214"/>
      <c r="BK26" s="214"/>
      <c r="BL26" s="214"/>
      <c r="BM26" s="214"/>
      <c r="BN26" s="214"/>
      <c r="BO26" s="224"/>
      <c r="BP26" s="224"/>
      <c r="BQ26" s="221">
        <v>20</v>
      </c>
      <c r="BR26" s="222"/>
      <c r="BS26" s="808"/>
      <c r="BT26" s="809"/>
      <c r="BU26" s="809"/>
      <c r="BV26" s="809"/>
      <c r="BW26" s="809"/>
      <c r="BX26" s="809"/>
      <c r="BY26" s="809"/>
      <c r="BZ26" s="809"/>
      <c r="CA26" s="809"/>
      <c r="CB26" s="809"/>
      <c r="CC26" s="809"/>
      <c r="CD26" s="809"/>
      <c r="CE26" s="809"/>
      <c r="CF26" s="809"/>
      <c r="CG26" s="810"/>
      <c r="CH26" s="811"/>
      <c r="CI26" s="812"/>
      <c r="CJ26" s="812"/>
      <c r="CK26" s="812"/>
      <c r="CL26" s="813"/>
      <c r="CM26" s="811"/>
      <c r="CN26" s="812"/>
      <c r="CO26" s="812"/>
      <c r="CP26" s="812"/>
      <c r="CQ26" s="813"/>
      <c r="CR26" s="811"/>
      <c r="CS26" s="812"/>
      <c r="CT26" s="812"/>
      <c r="CU26" s="812"/>
      <c r="CV26" s="813"/>
      <c r="CW26" s="811"/>
      <c r="CX26" s="812"/>
      <c r="CY26" s="812"/>
      <c r="CZ26" s="812"/>
      <c r="DA26" s="813"/>
      <c r="DB26" s="811"/>
      <c r="DC26" s="812"/>
      <c r="DD26" s="812"/>
      <c r="DE26" s="812"/>
      <c r="DF26" s="813"/>
      <c r="DG26" s="811"/>
      <c r="DH26" s="812"/>
      <c r="DI26" s="812"/>
      <c r="DJ26" s="812"/>
      <c r="DK26" s="813"/>
      <c r="DL26" s="811"/>
      <c r="DM26" s="812"/>
      <c r="DN26" s="812"/>
      <c r="DO26" s="812"/>
      <c r="DP26" s="813"/>
      <c r="DQ26" s="811"/>
      <c r="DR26" s="812"/>
      <c r="DS26" s="812"/>
      <c r="DT26" s="812"/>
      <c r="DU26" s="813"/>
      <c r="DV26" s="808"/>
      <c r="DW26" s="809"/>
      <c r="DX26" s="809"/>
      <c r="DY26" s="809"/>
      <c r="DZ26" s="814"/>
      <c r="EA26" s="212"/>
    </row>
    <row r="27" spans="1:131" ht="26.25" customHeight="1" thickBot="1" x14ac:dyDescent="0.25">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4"/>
      <c r="BP27" s="224"/>
      <c r="BQ27" s="221">
        <v>21</v>
      </c>
      <c r="BR27" s="222"/>
      <c r="BS27" s="808"/>
      <c r="BT27" s="809"/>
      <c r="BU27" s="809"/>
      <c r="BV27" s="809"/>
      <c r="BW27" s="809"/>
      <c r="BX27" s="809"/>
      <c r="BY27" s="809"/>
      <c r="BZ27" s="809"/>
      <c r="CA27" s="809"/>
      <c r="CB27" s="809"/>
      <c r="CC27" s="809"/>
      <c r="CD27" s="809"/>
      <c r="CE27" s="809"/>
      <c r="CF27" s="809"/>
      <c r="CG27" s="810"/>
      <c r="CH27" s="811"/>
      <c r="CI27" s="812"/>
      <c r="CJ27" s="812"/>
      <c r="CK27" s="812"/>
      <c r="CL27" s="813"/>
      <c r="CM27" s="811"/>
      <c r="CN27" s="812"/>
      <c r="CO27" s="812"/>
      <c r="CP27" s="812"/>
      <c r="CQ27" s="813"/>
      <c r="CR27" s="811"/>
      <c r="CS27" s="812"/>
      <c r="CT27" s="812"/>
      <c r="CU27" s="812"/>
      <c r="CV27" s="813"/>
      <c r="CW27" s="811"/>
      <c r="CX27" s="812"/>
      <c r="CY27" s="812"/>
      <c r="CZ27" s="812"/>
      <c r="DA27" s="813"/>
      <c r="DB27" s="811"/>
      <c r="DC27" s="812"/>
      <c r="DD27" s="812"/>
      <c r="DE27" s="812"/>
      <c r="DF27" s="813"/>
      <c r="DG27" s="811"/>
      <c r="DH27" s="812"/>
      <c r="DI27" s="812"/>
      <c r="DJ27" s="812"/>
      <c r="DK27" s="813"/>
      <c r="DL27" s="811"/>
      <c r="DM27" s="812"/>
      <c r="DN27" s="812"/>
      <c r="DO27" s="812"/>
      <c r="DP27" s="813"/>
      <c r="DQ27" s="811"/>
      <c r="DR27" s="812"/>
      <c r="DS27" s="812"/>
      <c r="DT27" s="812"/>
      <c r="DU27" s="813"/>
      <c r="DV27" s="808"/>
      <c r="DW27" s="809"/>
      <c r="DX27" s="809"/>
      <c r="DY27" s="809"/>
      <c r="DZ27" s="814"/>
      <c r="EA27" s="212"/>
    </row>
    <row r="28" spans="1:131" ht="26.25" customHeight="1" thickTop="1" x14ac:dyDescent="0.2">
      <c r="A28" s="225">
        <v>1</v>
      </c>
      <c r="B28" s="784" t="s">
        <v>389</v>
      </c>
      <c r="C28" s="785"/>
      <c r="D28" s="785"/>
      <c r="E28" s="785"/>
      <c r="F28" s="785"/>
      <c r="G28" s="785"/>
      <c r="H28" s="785"/>
      <c r="I28" s="785"/>
      <c r="J28" s="785"/>
      <c r="K28" s="785"/>
      <c r="L28" s="785"/>
      <c r="M28" s="785"/>
      <c r="N28" s="785"/>
      <c r="O28" s="785"/>
      <c r="P28" s="786"/>
      <c r="Q28" s="857">
        <v>6606</v>
      </c>
      <c r="R28" s="858"/>
      <c r="S28" s="858"/>
      <c r="T28" s="858"/>
      <c r="U28" s="858"/>
      <c r="V28" s="858">
        <v>6606</v>
      </c>
      <c r="W28" s="858"/>
      <c r="X28" s="858"/>
      <c r="Y28" s="858"/>
      <c r="Z28" s="858"/>
      <c r="AA28" s="858">
        <v>0</v>
      </c>
      <c r="AB28" s="858"/>
      <c r="AC28" s="858"/>
      <c r="AD28" s="858"/>
      <c r="AE28" s="859"/>
      <c r="AF28" s="860" t="s">
        <v>122</v>
      </c>
      <c r="AG28" s="858"/>
      <c r="AH28" s="858"/>
      <c r="AI28" s="858"/>
      <c r="AJ28" s="861"/>
      <c r="AK28" s="862">
        <v>807</v>
      </c>
      <c r="AL28" s="863"/>
      <c r="AM28" s="863"/>
      <c r="AN28" s="863"/>
      <c r="AO28" s="863"/>
      <c r="AP28" s="863"/>
      <c r="AQ28" s="863"/>
      <c r="AR28" s="863"/>
      <c r="AS28" s="863"/>
      <c r="AT28" s="863"/>
      <c r="AU28" s="863"/>
      <c r="AV28" s="863"/>
      <c r="AW28" s="863"/>
      <c r="AX28" s="863"/>
      <c r="AY28" s="863"/>
      <c r="AZ28" s="864"/>
      <c r="BA28" s="864"/>
      <c r="BB28" s="864"/>
      <c r="BC28" s="864"/>
      <c r="BD28" s="864"/>
      <c r="BE28" s="855"/>
      <c r="BF28" s="855"/>
      <c r="BG28" s="855"/>
      <c r="BH28" s="855"/>
      <c r="BI28" s="856"/>
      <c r="BJ28" s="214"/>
      <c r="BK28" s="214"/>
      <c r="BL28" s="214"/>
      <c r="BM28" s="214"/>
      <c r="BN28" s="214"/>
      <c r="BO28" s="224"/>
      <c r="BP28" s="224"/>
      <c r="BQ28" s="221">
        <v>22</v>
      </c>
      <c r="BR28" s="222"/>
      <c r="BS28" s="808"/>
      <c r="BT28" s="809"/>
      <c r="BU28" s="809"/>
      <c r="BV28" s="809"/>
      <c r="BW28" s="809"/>
      <c r="BX28" s="809"/>
      <c r="BY28" s="809"/>
      <c r="BZ28" s="809"/>
      <c r="CA28" s="809"/>
      <c r="CB28" s="809"/>
      <c r="CC28" s="809"/>
      <c r="CD28" s="809"/>
      <c r="CE28" s="809"/>
      <c r="CF28" s="809"/>
      <c r="CG28" s="810"/>
      <c r="CH28" s="811"/>
      <c r="CI28" s="812"/>
      <c r="CJ28" s="812"/>
      <c r="CK28" s="812"/>
      <c r="CL28" s="813"/>
      <c r="CM28" s="811"/>
      <c r="CN28" s="812"/>
      <c r="CO28" s="812"/>
      <c r="CP28" s="812"/>
      <c r="CQ28" s="813"/>
      <c r="CR28" s="811"/>
      <c r="CS28" s="812"/>
      <c r="CT28" s="812"/>
      <c r="CU28" s="812"/>
      <c r="CV28" s="813"/>
      <c r="CW28" s="811"/>
      <c r="CX28" s="812"/>
      <c r="CY28" s="812"/>
      <c r="CZ28" s="812"/>
      <c r="DA28" s="813"/>
      <c r="DB28" s="811"/>
      <c r="DC28" s="812"/>
      <c r="DD28" s="812"/>
      <c r="DE28" s="812"/>
      <c r="DF28" s="813"/>
      <c r="DG28" s="811"/>
      <c r="DH28" s="812"/>
      <c r="DI28" s="812"/>
      <c r="DJ28" s="812"/>
      <c r="DK28" s="813"/>
      <c r="DL28" s="811"/>
      <c r="DM28" s="812"/>
      <c r="DN28" s="812"/>
      <c r="DO28" s="812"/>
      <c r="DP28" s="813"/>
      <c r="DQ28" s="811"/>
      <c r="DR28" s="812"/>
      <c r="DS28" s="812"/>
      <c r="DT28" s="812"/>
      <c r="DU28" s="813"/>
      <c r="DV28" s="808"/>
      <c r="DW28" s="809"/>
      <c r="DX28" s="809"/>
      <c r="DY28" s="809"/>
      <c r="DZ28" s="814"/>
      <c r="EA28" s="212"/>
    </row>
    <row r="29" spans="1:131" ht="26.25" customHeight="1" x14ac:dyDescent="0.2">
      <c r="A29" s="225">
        <v>2</v>
      </c>
      <c r="B29" s="815" t="s">
        <v>390</v>
      </c>
      <c r="C29" s="816"/>
      <c r="D29" s="816"/>
      <c r="E29" s="816"/>
      <c r="F29" s="816"/>
      <c r="G29" s="816"/>
      <c r="H29" s="816"/>
      <c r="I29" s="816"/>
      <c r="J29" s="816"/>
      <c r="K29" s="816"/>
      <c r="L29" s="816"/>
      <c r="M29" s="816"/>
      <c r="N29" s="816"/>
      <c r="O29" s="816"/>
      <c r="P29" s="817"/>
      <c r="Q29" s="818">
        <v>1607</v>
      </c>
      <c r="R29" s="819"/>
      <c r="S29" s="819"/>
      <c r="T29" s="819"/>
      <c r="U29" s="819"/>
      <c r="V29" s="819">
        <v>1604</v>
      </c>
      <c r="W29" s="819"/>
      <c r="X29" s="819"/>
      <c r="Y29" s="819"/>
      <c r="Z29" s="819"/>
      <c r="AA29" s="819">
        <v>3</v>
      </c>
      <c r="AB29" s="819"/>
      <c r="AC29" s="819"/>
      <c r="AD29" s="819"/>
      <c r="AE29" s="820"/>
      <c r="AF29" s="821">
        <v>3</v>
      </c>
      <c r="AG29" s="822"/>
      <c r="AH29" s="822"/>
      <c r="AI29" s="822"/>
      <c r="AJ29" s="823"/>
      <c r="AK29" s="869">
        <v>253</v>
      </c>
      <c r="AL29" s="865"/>
      <c r="AM29" s="865"/>
      <c r="AN29" s="865"/>
      <c r="AO29" s="865"/>
      <c r="AP29" s="865"/>
      <c r="AQ29" s="865"/>
      <c r="AR29" s="865"/>
      <c r="AS29" s="865"/>
      <c r="AT29" s="865"/>
      <c r="AU29" s="865"/>
      <c r="AV29" s="865"/>
      <c r="AW29" s="865"/>
      <c r="AX29" s="865"/>
      <c r="AY29" s="865"/>
      <c r="AZ29" s="866"/>
      <c r="BA29" s="866"/>
      <c r="BB29" s="866"/>
      <c r="BC29" s="866"/>
      <c r="BD29" s="866"/>
      <c r="BE29" s="867"/>
      <c r="BF29" s="867"/>
      <c r="BG29" s="867"/>
      <c r="BH29" s="867"/>
      <c r="BI29" s="868"/>
      <c r="BJ29" s="214"/>
      <c r="BK29" s="214"/>
      <c r="BL29" s="214"/>
      <c r="BM29" s="214"/>
      <c r="BN29" s="214"/>
      <c r="BO29" s="224"/>
      <c r="BP29" s="224"/>
      <c r="BQ29" s="221">
        <v>23</v>
      </c>
      <c r="BR29" s="222"/>
      <c r="BS29" s="808"/>
      <c r="BT29" s="809"/>
      <c r="BU29" s="809"/>
      <c r="BV29" s="809"/>
      <c r="BW29" s="809"/>
      <c r="BX29" s="809"/>
      <c r="BY29" s="809"/>
      <c r="BZ29" s="809"/>
      <c r="CA29" s="809"/>
      <c r="CB29" s="809"/>
      <c r="CC29" s="809"/>
      <c r="CD29" s="809"/>
      <c r="CE29" s="809"/>
      <c r="CF29" s="809"/>
      <c r="CG29" s="810"/>
      <c r="CH29" s="811"/>
      <c r="CI29" s="812"/>
      <c r="CJ29" s="812"/>
      <c r="CK29" s="812"/>
      <c r="CL29" s="813"/>
      <c r="CM29" s="811"/>
      <c r="CN29" s="812"/>
      <c r="CO29" s="812"/>
      <c r="CP29" s="812"/>
      <c r="CQ29" s="813"/>
      <c r="CR29" s="811"/>
      <c r="CS29" s="812"/>
      <c r="CT29" s="812"/>
      <c r="CU29" s="812"/>
      <c r="CV29" s="813"/>
      <c r="CW29" s="811"/>
      <c r="CX29" s="812"/>
      <c r="CY29" s="812"/>
      <c r="CZ29" s="812"/>
      <c r="DA29" s="813"/>
      <c r="DB29" s="811"/>
      <c r="DC29" s="812"/>
      <c r="DD29" s="812"/>
      <c r="DE29" s="812"/>
      <c r="DF29" s="813"/>
      <c r="DG29" s="811"/>
      <c r="DH29" s="812"/>
      <c r="DI29" s="812"/>
      <c r="DJ29" s="812"/>
      <c r="DK29" s="813"/>
      <c r="DL29" s="811"/>
      <c r="DM29" s="812"/>
      <c r="DN29" s="812"/>
      <c r="DO29" s="812"/>
      <c r="DP29" s="813"/>
      <c r="DQ29" s="811"/>
      <c r="DR29" s="812"/>
      <c r="DS29" s="812"/>
      <c r="DT29" s="812"/>
      <c r="DU29" s="813"/>
      <c r="DV29" s="808"/>
      <c r="DW29" s="809"/>
      <c r="DX29" s="809"/>
      <c r="DY29" s="809"/>
      <c r="DZ29" s="814"/>
      <c r="EA29" s="212"/>
    </row>
    <row r="30" spans="1:131" ht="26.25" customHeight="1" x14ac:dyDescent="0.2">
      <c r="A30" s="225">
        <v>3</v>
      </c>
      <c r="B30" s="815" t="s">
        <v>391</v>
      </c>
      <c r="C30" s="816"/>
      <c r="D30" s="816"/>
      <c r="E30" s="816"/>
      <c r="F30" s="816"/>
      <c r="G30" s="816"/>
      <c r="H30" s="816"/>
      <c r="I30" s="816"/>
      <c r="J30" s="816"/>
      <c r="K30" s="816"/>
      <c r="L30" s="816"/>
      <c r="M30" s="816"/>
      <c r="N30" s="816"/>
      <c r="O30" s="816"/>
      <c r="P30" s="817"/>
      <c r="Q30" s="818">
        <v>6323</v>
      </c>
      <c r="R30" s="819"/>
      <c r="S30" s="819"/>
      <c r="T30" s="819"/>
      <c r="U30" s="819"/>
      <c r="V30" s="819">
        <v>6033</v>
      </c>
      <c r="W30" s="819"/>
      <c r="X30" s="819"/>
      <c r="Y30" s="819"/>
      <c r="Z30" s="819"/>
      <c r="AA30" s="819">
        <v>289</v>
      </c>
      <c r="AB30" s="819"/>
      <c r="AC30" s="819"/>
      <c r="AD30" s="819"/>
      <c r="AE30" s="820"/>
      <c r="AF30" s="821">
        <v>289</v>
      </c>
      <c r="AG30" s="822"/>
      <c r="AH30" s="822"/>
      <c r="AI30" s="822"/>
      <c r="AJ30" s="823"/>
      <c r="AK30" s="869">
        <v>1125</v>
      </c>
      <c r="AL30" s="865"/>
      <c r="AM30" s="865"/>
      <c r="AN30" s="865"/>
      <c r="AO30" s="865"/>
      <c r="AP30" s="865"/>
      <c r="AQ30" s="865"/>
      <c r="AR30" s="865"/>
      <c r="AS30" s="865"/>
      <c r="AT30" s="865"/>
      <c r="AU30" s="865"/>
      <c r="AV30" s="865"/>
      <c r="AW30" s="865"/>
      <c r="AX30" s="865"/>
      <c r="AY30" s="865"/>
      <c r="AZ30" s="866"/>
      <c r="BA30" s="866"/>
      <c r="BB30" s="866"/>
      <c r="BC30" s="866"/>
      <c r="BD30" s="866"/>
      <c r="BE30" s="867"/>
      <c r="BF30" s="867"/>
      <c r="BG30" s="867"/>
      <c r="BH30" s="867"/>
      <c r="BI30" s="868"/>
      <c r="BJ30" s="214"/>
      <c r="BK30" s="214"/>
      <c r="BL30" s="214"/>
      <c r="BM30" s="214"/>
      <c r="BN30" s="214"/>
      <c r="BO30" s="224"/>
      <c r="BP30" s="224"/>
      <c r="BQ30" s="221">
        <v>24</v>
      </c>
      <c r="BR30" s="222"/>
      <c r="BS30" s="808"/>
      <c r="BT30" s="809"/>
      <c r="BU30" s="809"/>
      <c r="BV30" s="809"/>
      <c r="BW30" s="809"/>
      <c r="BX30" s="809"/>
      <c r="BY30" s="809"/>
      <c r="BZ30" s="809"/>
      <c r="CA30" s="809"/>
      <c r="CB30" s="809"/>
      <c r="CC30" s="809"/>
      <c r="CD30" s="809"/>
      <c r="CE30" s="809"/>
      <c r="CF30" s="809"/>
      <c r="CG30" s="810"/>
      <c r="CH30" s="811"/>
      <c r="CI30" s="812"/>
      <c r="CJ30" s="812"/>
      <c r="CK30" s="812"/>
      <c r="CL30" s="813"/>
      <c r="CM30" s="811"/>
      <c r="CN30" s="812"/>
      <c r="CO30" s="812"/>
      <c r="CP30" s="812"/>
      <c r="CQ30" s="813"/>
      <c r="CR30" s="811"/>
      <c r="CS30" s="812"/>
      <c r="CT30" s="812"/>
      <c r="CU30" s="812"/>
      <c r="CV30" s="813"/>
      <c r="CW30" s="811"/>
      <c r="CX30" s="812"/>
      <c r="CY30" s="812"/>
      <c r="CZ30" s="812"/>
      <c r="DA30" s="813"/>
      <c r="DB30" s="811"/>
      <c r="DC30" s="812"/>
      <c r="DD30" s="812"/>
      <c r="DE30" s="812"/>
      <c r="DF30" s="813"/>
      <c r="DG30" s="811"/>
      <c r="DH30" s="812"/>
      <c r="DI30" s="812"/>
      <c r="DJ30" s="812"/>
      <c r="DK30" s="813"/>
      <c r="DL30" s="811"/>
      <c r="DM30" s="812"/>
      <c r="DN30" s="812"/>
      <c r="DO30" s="812"/>
      <c r="DP30" s="813"/>
      <c r="DQ30" s="811"/>
      <c r="DR30" s="812"/>
      <c r="DS30" s="812"/>
      <c r="DT30" s="812"/>
      <c r="DU30" s="813"/>
      <c r="DV30" s="808"/>
      <c r="DW30" s="809"/>
      <c r="DX30" s="809"/>
      <c r="DY30" s="809"/>
      <c r="DZ30" s="814"/>
      <c r="EA30" s="212"/>
    </row>
    <row r="31" spans="1:131" ht="26.25" customHeight="1" x14ac:dyDescent="0.2">
      <c r="A31" s="225">
        <v>4</v>
      </c>
      <c r="B31" s="815" t="s">
        <v>392</v>
      </c>
      <c r="C31" s="816"/>
      <c r="D31" s="816"/>
      <c r="E31" s="816"/>
      <c r="F31" s="816"/>
      <c r="G31" s="816"/>
      <c r="H31" s="816"/>
      <c r="I31" s="816"/>
      <c r="J31" s="816"/>
      <c r="K31" s="816"/>
      <c r="L31" s="816"/>
      <c r="M31" s="816"/>
      <c r="N31" s="816"/>
      <c r="O31" s="816"/>
      <c r="P31" s="817"/>
      <c r="Q31" s="818">
        <v>1520</v>
      </c>
      <c r="R31" s="819"/>
      <c r="S31" s="819"/>
      <c r="T31" s="819"/>
      <c r="U31" s="819"/>
      <c r="V31" s="819">
        <v>1478</v>
      </c>
      <c r="W31" s="819"/>
      <c r="X31" s="819"/>
      <c r="Y31" s="819"/>
      <c r="Z31" s="819"/>
      <c r="AA31" s="819">
        <v>42</v>
      </c>
      <c r="AB31" s="819"/>
      <c r="AC31" s="819"/>
      <c r="AD31" s="819"/>
      <c r="AE31" s="820"/>
      <c r="AF31" s="821">
        <v>1045</v>
      </c>
      <c r="AG31" s="822"/>
      <c r="AH31" s="822"/>
      <c r="AI31" s="822"/>
      <c r="AJ31" s="823"/>
      <c r="AK31" s="869">
        <v>716</v>
      </c>
      <c r="AL31" s="865"/>
      <c r="AM31" s="865"/>
      <c r="AN31" s="865"/>
      <c r="AO31" s="865"/>
      <c r="AP31" s="865">
        <v>14810</v>
      </c>
      <c r="AQ31" s="865"/>
      <c r="AR31" s="865"/>
      <c r="AS31" s="865"/>
      <c r="AT31" s="865"/>
      <c r="AU31" s="865">
        <v>12470</v>
      </c>
      <c r="AV31" s="865"/>
      <c r="AW31" s="865"/>
      <c r="AX31" s="865"/>
      <c r="AY31" s="865"/>
      <c r="AZ31" s="866"/>
      <c r="BA31" s="866"/>
      <c r="BB31" s="866"/>
      <c r="BC31" s="866"/>
      <c r="BD31" s="866"/>
      <c r="BE31" s="867" t="s">
        <v>393</v>
      </c>
      <c r="BF31" s="867"/>
      <c r="BG31" s="867"/>
      <c r="BH31" s="867"/>
      <c r="BI31" s="868"/>
      <c r="BJ31" s="214"/>
      <c r="BK31" s="214"/>
      <c r="BL31" s="214"/>
      <c r="BM31" s="214"/>
      <c r="BN31" s="214"/>
      <c r="BO31" s="224"/>
      <c r="BP31" s="224"/>
      <c r="BQ31" s="221">
        <v>25</v>
      </c>
      <c r="BR31" s="222"/>
      <c r="BS31" s="808"/>
      <c r="BT31" s="809"/>
      <c r="BU31" s="809"/>
      <c r="BV31" s="809"/>
      <c r="BW31" s="809"/>
      <c r="BX31" s="809"/>
      <c r="BY31" s="809"/>
      <c r="BZ31" s="809"/>
      <c r="CA31" s="809"/>
      <c r="CB31" s="809"/>
      <c r="CC31" s="809"/>
      <c r="CD31" s="809"/>
      <c r="CE31" s="809"/>
      <c r="CF31" s="809"/>
      <c r="CG31" s="810"/>
      <c r="CH31" s="811"/>
      <c r="CI31" s="812"/>
      <c r="CJ31" s="812"/>
      <c r="CK31" s="812"/>
      <c r="CL31" s="813"/>
      <c r="CM31" s="811"/>
      <c r="CN31" s="812"/>
      <c r="CO31" s="812"/>
      <c r="CP31" s="812"/>
      <c r="CQ31" s="813"/>
      <c r="CR31" s="811"/>
      <c r="CS31" s="812"/>
      <c r="CT31" s="812"/>
      <c r="CU31" s="812"/>
      <c r="CV31" s="813"/>
      <c r="CW31" s="811"/>
      <c r="CX31" s="812"/>
      <c r="CY31" s="812"/>
      <c r="CZ31" s="812"/>
      <c r="DA31" s="813"/>
      <c r="DB31" s="811"/>
      <c r="DC31" s="812"/>
      <c r="DD31" s="812"/>
      <c r="DE31" s="812"/>
      <c r="DF31" s="813"/>
      <c r="DG31" s="811"/>
      <c r="DH31" s="812"/>
      <c r="DI31" s="812"/>
      <c r="DJ31" s="812"/>
      <c r="DK31" s="813"/>
      <c r="DL31" s="811"/>
      <c r="DM31" s="812"/>
      <c r="DN31" s="812"/>
      <c r="DO31" s="812"/>
      <c r="DP31" s="813"/>
      <c r="DQ31" s="811"/>
      <c r="DR31" s="812"/>
      <c r="DS31" s="812"/>
      <c r="DT31" s="812"/>
      <c r="DU31" s="813"/>
      <c r="DV31" s="808"/>
      <c r="DW31" s="809"/>
      <c r="DX31" s="809"/>
      <c r="DY31" s="809"/>
      <c r="DZ31" s="814"/>
      <c r="EA31" s="212"/>
    </row>
    <row r="32" spans="1:131" ht="26.25" customHeight="1" x14ac:dyDescent="0.2">
      <c r="A32" s="225">
        <v>5</v>
      </c>
      <c r="B32" s="815" t="s">
        <v>394</v>
      </c>
      <c r="C32" s="816"/>
      <c r="D32" s="816"/>
      <c r="E32" s="816"/>
      <c r="F32" s="816"/>
      <c r="G32" s="816"/>
      <c r="H32" s="816"/>
      <c r="I32" s="816"/>
      <c r="J32" s="816"/>
      <c r="K32" s="816"/>
      <c r="L32" s="816"/>
      <c r="M32" s="816"/>
      <c r="N32" s="816"/>
      <c r="O32" s="816"/>
      <c r="P32" s="817"/>
      <c r="Q32" s="818">
        <v>1190</v>
      </c>
      <c r="R32" s="819"/>
      <c r="S32" s="819"/>
      <c r="T32" s="819"/>
      <c r="U32" s="819"/>
      <c r="V32" s="819">
        <v>873</v>
      </c>
      <c r="W32" s="819"/>
      <c r="X32" s="819"/>
      <c r="Y32" s="819"/>
      <c r="Z32" s="819"/>
      <c r="AA32" s="819">
        <v>317</v>
      </c>
      <c r="AB32" s="819"/>
      <c r="AC32" s="819"/>
      <c r="AD32" s="819"/>
      <c r="AE32" s="820"/>
      <c r="AF32" s="821" t="s">
        <v>122</v>
      </c>
      <c r="AG32" s="822"/>
      <c r="AH32" s="822"/>
      <c r="AI32" s="822"/>
      <c r="AJ32" s="823"/>
      <c r="AK32" s="869">
        <v>0</v>
      </c>
      <c r="AL32" s="865"/>
      <c r="AM32" s="865"/>
      <c r="AN32" s="865"/>
      <c r="AO32" s="865"/>
      <c r="AP32" s="865">
        <v>678</v>
      </c>
      <c r="AQ32" s="865"/>
      <c r="AR32" s="865"/>
      <c r="AS32" s="865"/>
      <c r="AT32" s="865"/>
      <c r="AU32" s="865">
        <v>483</v>
      </c>
      <c r="AV32" s="865"/>
      <c r="AW32" s="865"/>
      <c r="AX32" s="865"/>
      <c r="AY32" s="865"/>
      <c r="AZ32" s="866"/>
      <c r="BA32" s="866"/>
      <c r="BB32" s="866"/>
      <c r="BC32" s="866"/>
      <c r="BD32" s="866"/>
      <c r="BE32" s="867" t="s">
        <v>395</v>
      </c>
      <c r="BF32" s="867"/>
      <c r="BG32" s="867"/>
      <c r="BH32" s="867"/>
      <c r="BI32" s="868"/>
      <c r="BJ32" s="214"/>
      <c r="BK32" s="214"/>
      <c r="BL32" s="214"/>
      <c r="BM32" s="214"/>
      <c r="BN32" s="214"/>
      <c r="BO32" s="224"/>
      <c r="BP32" s="224"/>
      <c r="BQ32" s="221">
        <v>26</v>
      </c>
      <c r="BR32" s="222"/>
      <c r="BS32" s="808"/>
      <c r="BT32" s="809"/>
      <c r="BU32" s="809"/>
      <c r="BV32" s="809"/>
      <c r="BW32" s="809"/>
      <c r="BX32" s="809"/>
      <c r="BY32" s="809"/>
      <c r="BZ32" s="809"/>
      <c r="CA32" s="809"/>
      <c r="CB32" s="809"/>
      <c r="CC32" s="809"/>
      <c r="CD32" s="809"/>
      <c r="CE32" s="809"/>
      <c r="CF32" s="809"/>
      <c r="CG32" s="810"/>
      <c r="CH32" s="811"/>
      <c r="CI32" s="812"/>
      <c r="CJ32" s="812"/>
      <c r="CK32" s="812"/>
      <c r="CL32" s="813"/>
      <c r="CM32" s="811"/>
      <c r="CN32" s="812"/>
      <c r="CO32" s="812"/>
      <c r="CP32" s="812"/>
      <c r="CQ32" s="813"/>
      <c r="CR32" s="811"/>
      <c r="CS32" s="812"/>
      <c r="CT32" s="812"/>
      <c r="CU32" s="812"/>
      <c r="CV32" s="813"/>
      <c r="CW32" s="811"/>
      <c r="CX32" s="812"/>
      <c r="CY32" s="812"/>
      <c r="CZ32" s="812"/>
      <c r="DA32" s="813"/>
      <c r="DB32" s="811"/>
      <c r="DC32" s="812"/>
      <c r="DD32" s="812"/>
      <c r="DE32" s="812"/>
      <c r="DF32" s="813"/>
      <c r="DG32" s="811"/>
      <c r="DH32" s="812"/>
      <c r="DI32" s="812"/>
      <c r="DJ32" s="812"/>
      <c r="DK32" s="813"/>
      <c r="DL32" s="811"/>
      <c r="DM32" s="812"/>
      <c r="DN32" s="812"/>
      <c r="DO32" s="812"/>
      <c r="DP32" s="813"/>
      <c r="DQ32" s="811"/>
      <c r="DR32" s="812"/>
      <c r="DS32" s="812"/>
      <c r="DT32" s="812"/>
      <c r="DU32" s="813"/>
      <c r="DV32" s="808"/>
      <c r="DW32" s="809"/>
      <c r="DX32" s="809"/>
      <c r="DY32" s="809"/>
      <c r="DZ32" s="814"/>
      <c r="EA32" s="212"/>
    </row>
    <row r="33" spans="1:131" ht="26.25" customHeight="1" x14ac:dyDescent="0.2">
      <c r="A33" s="225">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4"/>
      <c r="BP33" s="224"/>
      <c r="BQ33" s="221">
        <v>27</v>
      </c>
      <c r="BR33" s="222"/>
      <c r="BS33" s="808"/>
      <c r="BT33" s="809"/>
      <c r="BU33" s="809"/>
      <c r="BV33" s="809"/>
      <c r="BW33" s="809"/>
      <c r="BX33" s="809"/>
      <c r="BY33" s="809"/>
      <c r="BZ33" s="809"/>
      <c r="CA33" s="809"/>
      <c r="CB33" s="809"/>
      <c r="CC33" s="809"/>
      <c r="CD33" s="809"/>
      <c r="CE33" s="809"/>
      <c r="CF33" s="809"/>
      <c r="CG33" s="810"/>
      <c r="CH33" s="811"/>
      <c r="CI33" s="812"/>
      <c r="CJ33" s="812"/>
      <c r="CK33" s="812"/>
      <c r="CL33" s="813"/>
      <c r="CM33" s="811"/>
      <c r="CN33" s="812"/>
      <c r="CO33" s="812"/>
      <c r="CP33" s="812"/>
      <c r="CQ33" s="813"/>
      <c r="CR33" s="811"/>
      <c r="CS33" s="812"/>
      <c r="CT33" s="812"/>
      <c r="CU33" s="812"/>
      <c r="CV33" s="813"/>
      <c r="CW33" s="811"/>
      <c r="CX33" s="812"/>
      <c r="CY33" s="812"/>
      <c r="CZ33" s="812"/>
      <c r="DA33" s="813"/>
      <c r="DB33" s="811"/>
      <c r="DC33" s="812"/>
      <c r="DD33" s="812"/>
      <c r="DE33" s="812"/>
      <c r="DF33" s="813"/>
      <c r="DG33" s="811"/>
      <c r="DH33" s="812"/>
      <c r="DI33" s="812"/>
      <c r="DJ33" s="812"/>
      <c r="DK33" s="813"/>
      <c r="DL33" s="811"/>
      <c r="DM33" s="812"/>
      <c r="DN33" s="812"/>
      <c r="DO33" s="812"/>
      <c r="DP33" s="813"/>
      <c r="DQ33" s="811"/>
      <c r="DR33" s="812"/>
      <c r="DS33" s="812"/>
      <c r="DT33" s="812"/>
      <c r="DU33" s="813"/>
      <c r="DV33" s="808"/>
      <c r="DW33" s="809"/>
      <c r="DX33" s="809"/>
      <c r="DY33" s="809"/>
      <c r="DZ33" s="814"/>
      <c r="EA33" s="212"/>
    </row>
    <row r="34" spans="1:131" ht="26.25" customHeight="1" x14ac:dyDescent="0.2">
      <c r="A34" s="225">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4"/>
      <c r="BP34" s="224"/>
      <c r="BQ34" s="221">
        <v>28</v>
      </c>
      <c r="BR34" s="222"/>
      <c r="BS34" s="808"/>
      <c r="BT34" s="809"/>
      <c r="BU34" s="809"/>
      <c r="BV34" s="809"/>
      <c r="BW34" s="809"/>
      <c r="BX34" s="809"/>
      <c r="BY34" s="809"/>
      <c r="BZ34" s="809"/>
      <c r="CA34" s="809"/>
      <c r="CB34" s="809"/>
      <c r="CC34" s="809"/>
      <c r="CD34" s="809"/>
      <c r="CE34" s="809"/>
      <c r="CF34" s="809"/>
      <c r="CG34" s="810"/>
      <c r="CH34" s="811"/>
      <c r="CI34" s="812"/>
      <c r="CJ34" s="812"/>
      <c r="CK34" s="812"/>
      <c r="CL34" s="813"/>
      <c r="CM34" s="811"/>
      <c r="CN34" s="812"/>
      <c r="CO34" s="812"/>
      <c r="CP34" s="812"/>
      <c r="CQ34" s="813"/>
      <c r="CR34" s="811"/>
      <c r="CS34" s="812"/>
      <c r="CT34" s="812"/>
      <c r="CU34" s="812"/>
      <c r="CV34" s="813"/>
      <c r="CW34" s="811"/>
      <c r="CX34" s="812"/>
      <c r="CY34" s="812"/>
      <c r="CZ34" s="812"/>
      <c r="DA34" s="813"/>
      <c r="DB34" s="811"/>
      <c r="DC34" s="812"/>
      <c r="DD34" s="812"/>
      <c r="DE34" s="812"/>
      <c r="DF34" s="813"/>
      <c r="DG34" s="811"/>
      <c r="DH34" s="812"/>
      <c r="DI34" s="812"/>
      <c r="DJ34" s="812"/>
      <c r="DK34" s="813"/>
      <c r="DL34" s="811"/>
      <c r="DM34" s="812"/>
      <c r="DN34" s="812"/>
      <c r="DO34" s="812"/>
      <c r="DP34" s="813"/>
      <c r="DQ34" s="811"/>
      <c r="DR34" s="812"/>
      <c r="DS34" s="812"/>
      <c r="DT34" s="812"/>
      <c r="DU34" s="813"/>
      <c r="DV34" s="808"/>
      <c r="DW34" s="809"/>
      <c r="DX34" s="809"/>
      <c r="DY34" s="809"/>
      <c r="DZ34" s="814"/>
      <c r="EA34" s="212"/>
    </row>
    <row r="35" spans="1:131" ht="26.25" customHeight="1" x14ac:dyDescent="0.2">
      <c r="A35" s="225">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4"/>
      <c r="BP35" s="224"/>
      <c r="BQ35" s="221">
        <v>29</v>
      </c>
      <c r="BR35" s="222"/>
      <c r="BS35" s="808"/>
      <c r="BT35" s="809"/>
      <c r="BU35" s="809"/>
      <c r="BV35" s="809"/>
      <c r="BW35" s="809"/>
      <c r="BX35" s="809"/>
      <c r="BY35" s="809"/>
      <c r="BZ35" s="809"/>
      <c r="CA35" s="809"/>
      <c r="CB35" s="809"/>
      <c r="CC35" s="809"/>
      <c r="CD35" s="809"/>
      <c r="CE35" s="809"/>
      <c r="CF35" s="809"/>
      <c r="CG35" s="810"/>
      <c r="CH35" s="811"/>
      <c r="CI35" s="812"/>
      <c r="CJ35" s="812"/>
      <c r="CK35" s="812"/>
      <c r="CL35" s="813"/>
      <c r="CM35" s="811"/>
      <c r="CN35" s="812"/>
      <c r="CO35" s="812"/>
      <c r="CP35" s="812"/>
      <c r="CQ35" s="813"/>
      <c r="CR35" s="811"/>
      <c r="CS35" s="812"/>
      <c r="CT35" s="812"/>
      <c r="CU35" s="812"/>
      <c r="CV35" s="813"/>
      <c r="CW35" s="811"/>
      <c r="CX35" s="812"/>
      <c r="CY35" s="812"/>
      <c r="CZ35" s="812"/>
      <c r="DA35" s="813"/>
      <c r="DB35" s="811"/>
      <c r="DC35" s="812"/>
      <c r="DD35" s="812"/>
      <c r="DE35" s="812"/>
      <c r="DF35" s="813"/>
      <c r="DG35" s="811"/>
      <c r="DH35" s="812"/>
      <c r="DI35" s="812"/>
      <c r="DJ35" s="812"/>
      <c r="DK35" s="813"/>
      <c r="DL35" s="811"/>
      <c r="DM35" s="812"/>
      <c r="DN35" s="812"/>
      <c r="DO35" s="812"/>
      <c r="DP35" s="813"/>
      <c r="DQ35" s="811"/>
      <c r="DR35" s="812"/>
      <c r="DS35" s="812"/>
      <c r="DT35" s="812"/>
      <c r="DU35" s="813"/>
      <c r="DV35" s="808"/>
      <c r="DW35" s="809"/>
      <c r="DX35" s="809"/>
      <c r="DY35" s="809"/>
      <c r="DZ35" s="814"/>
      <c r="EA35" s="212"/>
    </row>
    <row r="36" spans="1:131" ht="26.25" customHeight="1" x14ac:dyDescent="0.2">
      <c r="A36" s="225">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4"/>
      <c r="BP36" s="224"/>
      <c r="BQ36" s="221">
        <v>30</v>
      </c>
      <c r="BR36" s="222"/>
      <c r="BS36" s="808"/>
      <c r="BT36" s="809"/>
      <c r="BU36" s="809"/>
      <c r="BV36" s="809"/>
      <c r="BW36" s="809"/>
      <c r="BX36" s="809"/>
      <c r="BY36" s="809"/>
      <c r="BZ36" s="809"/>
      <c r="CA36" s="809"/>
      <c r="CB36" s="809"/>
      <c r="CC36" s="809"/>
      <c r="CD36" s="809"/>
      <c r="CE36" s="809"/>
      <c r="CF36" s="809"/>
      <c r="CG36" s="810"/>
      <c r="CH36" s="811"/>
      <c r="CI36" s="812"/>
      <c r="CJ36" s="812"/>
      <c r="CK36" s="812"/>
      <c r="CL36" s="813"/>
      <c r="CM36" s="811"/>
      <c r="CN36" s="812"/>
      <c r="CO36" s="812"/>
      <c r="CP36" s="812"/>
      <c r="CQ36" s="813"/>
      <c r="CR36" s="811"/>
      <c r="CS36" s="812"/>
      <c r="CT36" s="812"/>
      <c r="CU36" s="812"/>
      <c r="CV36" s="813"/>
      <c r="CW36" s="811"/>
      <c r="CX36" s="812"/>
      <c r="CY36" s="812"/>
      <c r="CZ36" s="812"/>
      <c r="DA36" s="813"/>
      <c r="DB36" s="811"/>
      <c r="DC36" s="812"/>
      <c r="DD36" s="812"/>
      <c r="DE36" s="812"/>
      <c r="DF36" s="813"/>
      <c r="DG36" s="811"/>
      <c r="DH36" s="812"/>
      <c r="DI36" s="812"/>
      <c r="DJ36" s="812"/>
      <c r="DK36" s="813"/>
      <c r="DL36" s="811"/>
      <c r="DM36" s="812"/>
      <c r="DN36" s="812"/>
      <c r="DO36" s="812"/>
      <c r="DP36" s="813"/>
      <c r="DQ36" s="811"/>
      <c r="DR36" s="812"/>
      <c r="DS36" s="812"/>
      <c r="DT36" s="812"/>
      <c r="DU36" s="813"/>
      <c r="DV36" s="808"/>
      <c r="DW36" s="809"/>
      <c r="DX36" s="809"/>
      <c r="DY36" s="809"/>
      <c r="DZ36" s="814"/>
      <c r="EA36" s="212"/>
    </row>
    <row r="37" spans="1:131" ht="26.25" customHeight="1" x14ac:dyDescent="0.2">
      <c r="A37" s="225">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4"/>
      <c r="BP37" s="224"/>
      <c r="BQ37" s="221">
        <v>31</v>
      </c>
      <c r="BR37" s="222"/>
      <c r="BS37" s="808"/>
      <c r="BT37" s="809"/>
      <c r="BU37" s="809"/>
      <c r="BV37" s="809"/>
      <c r="BW37" s="809"/>
      <c r="BX37" s="809"/>
      <c r="BY37" s="809"/>
      <c r="BZ37" s="809"/>
      <c r="CA37" s="809"/>
      <c r="CB37" s="809"/>
      <c r="CC37" s="809"/>
      <c r="CD37" s="809"/>
      <c r="CE37" s="809"/>
      <c r="CF37" s="809"/>
      <c r="CG37" s="810"/>
      <c r="CH37" s="811"/>
      <c r="CI37" s="812"/>
      <c r="CJ37" s="812"/>
      <c r="CK37" s="812"/>
      <c r="CL37" s="813"/>
      <c r="CM37" s="811"/>
      <c r="CN37" s="812"/>
      <c r="CO37" s="812"/>
      <c r="CP37" s="812"/>
      <c r="CQ37" s="813"/>
      <c r="CR37" s="811"/>
      <c r="CS37" s="812"/>
      <c r="CT37" s="812"/>
      <c r="CU37" s="812"/>
      <c r="CV37" s="813"/>
      <c r="CW37" s="811"/>
      <c r="CX37" s="812"/>
      <c r="CY37" s="812"/>
      <c r="CZ37" s="812"/>
      <c r="DA37" s="813"/>
      <c r="DB37" s="811"/>
      <c r="DC37" s="812"/>
      <c r="DD37" s="812"/>
      <c r="DE37" s="812"/>
      <c r="DF37" s="813"/>
      <c r="DG37" s="811"/>
      <c r="DH37" s="812"/>
      <c r="DI37" s="812"/>
      <c r="DJ37" s="812"/>
      <c r="DK37" s="813"/>
      <c r="DL37" s="811"/>
      <c r="DM37" s="812"/>
      <c r="DN37" s="812"/>
      <c r="DO37" s="812"/>
      <c r="DP37" s="813"/>
      <c r="DQ37" s="811"/>
      <c r="DR37" s="812"/>
      <c r="DS37" s="812"/>
      <c r="DT37" s="812"/>
      <c r="DU37" s="813"/>
      <c r="DV37" s="808"/>
      <c r="DW37" s="809"/>
      <c r="DX37" s="809"/>
      <c r="DY37" s="809"/>
      <c r="DZ37" s="814"/>
      <c r="EA37" s="212"/>
    </row>
    <row r="38" spans="1:131" ht="26.25" customHeight="1" x14ac:dyDescent="0.2">
      <c r="A38" s="225">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4"/>
      <c r="BP38" s="224"/>
      <c r="BQ38" s="221">
        <v>32</v>
      </c>
      <c r="BR38" s="222"/>
      <c r="BS38" s="808"/>
      <c r="BT38" s="809"/>
      <c r="BU38" s="809"/>
      <c r="BV38" s="809"/>
      <c r="BW38" s="809"/>
      <c r="BX38" s="809"/>
      <c r="BY38" s="809"/>
      <c r="BZ38" s="809"/>
      <c r="CA38" s="809"/>
      <c r="CB38" s="809"/>
      <c r="CC38" s="809"/>
      <c r="CD38" s="809"/>
      <c r="CE38" s="809"/>
      <c r="CF38" s="809"/>
      <c r="CG38" s="810"/>
      <c r="CH38" s="811"/>
      <c r="CI38" s="812"/>
      <c r="CJ38" s="812"/>
      <c r="CK38" s="812"/>
      <c r="CL38" s="813"/>
      <c r="CM38" s="811"/>
      <c r="CN38" s="812"/>
      <c r="CO38" s="812"/>
      <c r="CP38" s="812"/>
      <c r="CQ38" s="813"/>
      <c r="CR38" s="811"/>
      <c r="CS38" s="812"/>
      <c r="CT38" s="812"/>
      <c r="CU38" s="812"/>
      <c r="CV38" s="813"/>
      <c r="CW38" s="811"/>
      <c r="CX38" s="812"/>
      <c r="CY38" s="812"/>
      <c r="CZ38" s="812"/>
      <c r="DA38" s="813"/>
      <c r="DB38" s="811"/>
      <c r="DC38" s="812"/>
      <c r="DD38" s="812"/>
      <c r="DE38" s="812"/>
      <c r="DF38" s="813"/>
      <c r="DG38" s="811"/>
      <c r="DH38" s="812"/>
      <c r="DI38" s="812"/>
      <c r="DJ38" s="812"/>
      <c r="DK38" s="813"/>
      <c r="DL38" s="811"/>
      <c r="DM38" s="812"/>
      <c r="DN38" s="812"/>
      <c r="DO38" s="812"/>
      <c r="DP38" s="813"/>
      <c r="DQ38" s="811"/>
      <c r="DR38" s="812"/>
      <c r="DS38" s="812"/>
      <c r="DT38" s="812"/>
      <c r="DU38" s="813"/>
      <c r="DV38" s="808"/>
      <c r="DW38" s="809"/>
      <c r="DX38" s="809"/>
      <c r="DY38" s="809"/>
      <c r="DZ38" s="814"/>
      <c r="EA38" s="212"/>
    </row>
    <row r="39" spans="1:131" ht="26.25" customHeight="1" x14ac:dyDescent="0.2">
      <c r="A39" s="225">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4"/>
      <c r="BP39" s="224"/>
      <c r="BQ39" s="221">
        <v>33</v>
      </c>
      <c r="BR39" s="222"/>
      <c r="BS39" s="808"/>
      <c r="BT39" s="809"/>
      <c r="BU39" s="809"/>
      <c r="BV39" s="809"/>
      <c r="BW39" s="809"/>
      <c r="BX39" s="809"/>
      <c r="BY39" s="809"/>
      <c r="BZ39" s="809"/>
      <c r="CA39" s="809"/>
      <c r="CB39" s="809"/>
      <c r="CC39" s="809"/>
      <c r="CD39" s="809"/>
      <c r="CE39" s="809"/>
      <c r="CF39" s="809"/>
      <c r="CG39" s="810"/>
      <c r="CH39" s="811"/>
      <c r="CI39" s="812"/>
      <c r="CJ39" s="812"/>
      <c r="CK39" s="812"/>
      <c r="CL39" s="813"/>
      <c r="CM39" s="811"/>
      <c r="CN39" s="812"/>
      <c r="CO39" s="812"/>
      <c r="CP39" s="812"/>
      <c r="CQ39" s="813"/>
      <c r="CR39" s="811"/>
      <c r="CS39" s="812"/>
      <c r="CT39" s="812"/>
      <c r="CU39" s="812"/>
      <c r="CV39" s="813"/>
      <c r="CW39" s="811"/>
      <c r="CX39" s="812"/>
      <c r="CY39" s="812"/>
      <c r="CZ39" s="812"/>
      <c r="DA39" s="813"/>
      <c r="DB39" s="811"/>
      <c r="DC39" s="812"/>
      <c r="DD39" s="812"/>
      <c r="DE39" s="812"/>
      <c r="DF39" s="813"/>
      <c r="DG39" s="811"/>
      <c r="DH39" s="812"/>
      <c r="DI39" s="812"/>
      <c r="DJ39" s="812"/>
      <c r="DK39" s="813"/>
      <c r="DL39" s="811"/>
      <c r="DM39" s="812"/>
      <c r="DN39" s="812"/>
      <c r="DO39" s="812"/>
      <c r="DP39" s="813"/>
      <c r="DQ39" s="811"/>
      <c r="DR39" s="812"/>
      <c r="DS39" s="812"/>
      <c r="DT39" s="812"/>
      <c r="DU39" s="813"/>
      <c r="DV39" s="808"/>
      <c r="DW39" s="809"/>
      <c r="DX39" s="809"/>
      <c r="DY39" s="809"/>
      <c r="DZ39" s="814"/>
      <c r="EA39" s="212"/>
    </row>
    <row r="40" spans="1:131" ht="26.25" customHeight="1" x14ac:dyDescent="0.2">
      <c r="A40" s="22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4"/>
      <c r="BP40" s="224"/>
      <c r="BQ40" s="221">
        <v>34</v>
      </c>
      <c r="BR40" s="222"/>
      <c r="BS40" s="808"/>
      <c r="BT40" s="809"/>
      <c r="BU40" s="809"/>
      <c r="BV40" s="809"/>
      <c r="BW40" s="809"/>
      <c r="BX40" s="809"/>
      <c r="BY40" s="809"/>
      <c r="BZ40" s="809"/>
      <c r="CA40" s="809"/>
      <c r="CB40" s="809"/>
      <c r="CC40" s="809"/>
      <c r="CD40" s="809"/>
      <c r="CE40" s="809"/>
      <c r="CF40" s="809"/>
      <c r="CG40" s="810"/>
      <c r="CH40" s="811"/>
      <c r="CI40" s="812"/>
      <c r="CJ40" s="812"/>
      <c r="CK40" s="812"/>
      <c r="CL40" s="813"/>
      <c r="CM40" s="811"/>
      <c r="CN40" s="812"/>
      <c r="CO40" s="812"/>
      <c r="CP40" s="812"/>
      <c r="CQ40" s="813"/>
      <c r="CR40" s="811"/>
      <c r="CS40" s="812"/>
      <c r="CT40" s="812"/>
      <c r="CU40" s="812"/>
      <c r="CV40" s="813"/>
      <c r="CW40" s="811"/>
      <c r="CX40" s="812"/>
      <c r="CY40" s="812"/>
      <c r="CZ40" s="812"/>
      <c r="DA40" s="813"/>
      <c r="DB40" s="811"/>
      <c r="DC40" s="812"/>
      <c r="DD40" s="812"/>
      <c r="DE40" s="812"/>
      <c r="DF40" s="813"/>
      <c r="DG40" s="811"/>
      <c r="DH40" s="812"/>
      <c r="DI40" s="812"/>
      <c r="DJ40" s="812"/>
      <c r="DK40" s="813"/>
      <c r="DL40" s="811"/>
      <c r="DM40" s="812"/>
      <c r="DN40" s="812"/>
      <c r="DO40" s="812"/>
      <c r="DP40" s="813"/>
      <c r="DQ40" s="811"/>
      <c r="DR40" s="812"/>
      <c r="DS40" s="812"/>
      <c r="DT40" s="812"/>
      <c r="DU40" s="813"/>
      <c r="DV40" s="808"/>
      <c r="DW40" s="809"/>
      <c r="DX40" s="809"/>
      <c r="DY40" s="809"/>
      <c r="DZ40" s="814"/>
      <c r="EA40" s="212"/>
    </row>
    <row r="41" spans="1:131" ht="26.25" customHeight="1" x14ac:dyDescent="0.2">
      <c r="A41" s="22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4"/>
      <c r="BP41" s="224"/>
      <c r="BQ41" s="221">
        <v>35</v>
      </c>
      <c r="BR41" s="222"/>
      <c r="BS41" s="808"/>
      <c r="BT41" s="809"/>
      <c r="BU41" s="809"/>
      <c r="BV41" s="809"/>
      <c r="BW41" s="809"/>
      <c r="BX41" s="809"/>
      <c r="BY41" s="809"/>
      <c r="BZ41" s="809"/>
      <c r="CA41" s="809"/>
      <c r="CB41" s="809"/>
      <c r="CC41" s="809"/>
      <c r="CD41" s="809"/>
      <c r="CE41" s="809"/>
      <c r="CF41" s="809"/>
      <c r="CG41" s="810"/>
      <c r="CH41" s="811"/>
      <c r="CI41" s="812"/>
      <c r="CJ41" s="812"/>
      <c r="CK41" s="812"/>
      <c r="CL41" s="813"/>
      <c r="CM41" s="811"/>
      <c r="CN41" s="812"/>
      <c r="CO41" s="812"/>
      <c r="CP41" s="812"/>
      <c r="CQ41" s="813"/>
      <c r="CR41" s="811"/>
      <c r="CS41" s="812"/>
      <c r="CT41" s="812"/>
      <c r="CU41" s="812"/>
      <c r="CV41" s="813"/>
      <c r="CW41" s="811"/>
      <c r="CX41" s="812"/>
      <c r="CY41" s="812"/>
      <c r="CZ41" s="812"/>
      <c r="DA41" s="813"/>
      <c r="DB41" s="811"/>
      <c r="DC41" s="812"/>
      <c r="DD41" s="812"/>
      <c r="DE41" s="812"/>
      <c r="DF41" s="813"/>
      <c r="DG41" s="811"/>
      <c r="DH41" s="812"/>
      <c r="DI41" s="812"/>
      <c r="DJ41" s="812"/>
      <c r="DK41" s="813"/>
      <c r="DL41" s="811"/>
      <c r="DM41" s="812"/>
      <c r="DN41" s="812"/>
      <c r="DO41" s="812"/>
      <c r="DP41" s="813"/>
      <c r="DQ41" s="811"/>
      <c r="DR41" s="812"/>
      <c r="DS41" s="812"/>
      <c r="DT41" s="812"/>
      <c r="DU41" s="813"/>
      <c r="DV41" s="808"/>
      <c r="DW41" s="809"/>
      <c r="DX41" s="809"/>
      <c r="DY41" s="809"/>
      <c r="DZ41" s="814"/>
      <c r="EA41" s="212"/>
    </row>
    <row r="42" spans="1:131" ht="26.25" customHeight="1" x14ac:dyDescent="0.2">
      <c r="A42" s="22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4"/>
      <c r="BP42" s="224"/>
      <c r="BQ42" s="221">
        <v>36</v>
      </c>
      <c r="BR42" s="222"/>
      <c r="BS42" s="808"/>
      <c r="BT42" s="809"/>
      <c r="BU42" s="809"/>
      <c r="BV42" s="809"/>
      <c r="BW42" s="809"/>
      <c r="BX42" s="809"/>
      <c r="BY42" s="809"/>
      <c r="BZ42" s="809"/>
      <c r="CA42" s="809"/>
      <c r="CB42" s="809"/>
      <c r="CC42" s="809"/>
      <c r="CD42" s="809"/>
      <c r="CE42" s="809"/>
      <c r="CF42" s="809"/>
      <c r="CG42" s="810"/>
      <c r="CH42" s="811"/>
      <c r="CI42" s="812"/>
      <c r="CJ42" s="812"/>
      <c r="CK42" s="812"/>
      <c r="CL42" s="813"/>
      <c r="CM42" s="811"/>
      <c r="CN42" s="812"/>
      <c r="CO42" s="812"/>
      <c r="CP42" s="812"/>
      <c r="CQ42" s="813"/>
      <c r="CR42" s="811"/>
      <c r="CS42" s="812"/>
      <c r="CT42" s="812"/>
      <c r="CU42" s="812"/>
      <c r="CV42" s="813"/>
      <c r="CW42" s="811"/>
      <c r="CX42" s="812"/>
      <c r="CY42" s="812"/>
      <c r="CZ42" s="812"/>
      <c r="DA42" s="813"/>
      <c r="DB42" s="811"/>
      <c r="DC42" s="812"/>
      <c r="DD42" s="812"/>
      <c r="DE42" s="812"/>
      <c r="DF42" s="813"/>
      <c r="DG42" s="811"/>
      <c r="DH42" s="812"/>
      <c r="DI42" s="812"/>
      <c r="DJ42" s="812"/>
      <c r="DK42" s="813"/>
      <c r="DL42" s="811"/>
      <c r="DM42" s="812"/>
      <c r="DN42" s="812"/>
      <c r="DO42" s="812"/>
      <c r="DP42" s="813"/>
      <c r="DQ42" s="811"/>
      <c r="DR42" s="812"/>
      <c r="DS42" s="812"/>
      <c r="DT42" s="812"/>
      <c r="DU42" s="813"/>
      <c r="DV42" s="808"/>
      <c r="DW42" s="809"/>
      <c r="DX42" s="809"/>
      <c r="DY42" s="809"/>
      <c r="DZ42" s="814"/>
      <c r="EA42" s="212"/>
    </row>
    <row r="43" spans="1:131" ht="26.25" customHeight="1" x14ac:dyDescent="0.2">
      <c r="A43" s="22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4"/>
      <c r="BP43" s="224"/>
      <c r="BQ43" s="221">
        <v>37</v>
      </c>
      <c r="BR43" s="222"/>
      <c r="BS43" s="808"/>
      <c r="BT43" s="809"/>
      <c r="BU43" s="809"/>
      <c r="BV43" s="809"/>
      <c r="BW43" s="809"/>
      <c r="BX43" s="809"/>
      <c r="BY43" s="809"/>
      <c r="BZ43" s="809"/>
      <c r="CA43" s="809"/>
      <c r="CB43" s="809"/>
      <c r="CC43" s="809"/>
      <c r="CD43" s="809"/>
      <c r="CE43" s="809"/>
      <c r="CF43" s="809"/>
      <c r="CG43" s="810"/>
      <c r="CH43" s="811"/>
      <c r="CI43" s="812"/>
      <c r="CJ43" s="812"/>
      <c r="CK43" s="812"/>
      <c r="CL43" s="813"/>
      <c r="CM43" s="811"/>
      <c r="CN43" s="812"/>
      <c r="CO43" s="812"/>
      <c r="CP43" s="812"/>
      <c r="CQ43" s="813"/>
      <c r="CR43" s="811"/>
      <c r="CS43" s="812"/>
      <c r="CT43" s="812"/>
      <c r="CU43" s="812"/>
      <c r="CV43" s="813"/>
      <c r="CW43" s="811"/>
      <c r="CX43" s="812"/>
      <c r="CY43" s="812"/>
      <c r="CZ43" s="812"/>
      <c r="DA43" s="813"/>
      <c r="DB43" s="811"/>
      <c r="DC43" s="812"/>
      <c r="DD43" s="812"/>
      <c r="DE43" s="812"/>
      <c r="DF43" s="813"/>
      <c r="DG43" s="811"/>
      <c r="DH43" s="812"/>
      <c r="DI43" s="812"/>
      <c r="DJ43" s="812"/>
      <c r="DK43" s="813"/>
      <c r="DL43" s="811"/>
      <c r="DM43" s="812"/>
      <c r="DN43" s="812"/>
      <c r="DO43" s="812"/>
      <c r="DP43" s="813"/>
      <c r="DQ43" s="811"/>
      <c r="DR43" s="812"/>
      <c r="DS43" s="812"/>
      <c r="DT43" s="812"/>
      <c r="DU43" s="813"/>
      <c r="DV43" s="808"/>
      <c r="DW43" s="809"/>
      <c r="DX43" s="809"/>
      <c r="DY43" s="809"/>
      <c r="DZ43" s="814"/>
      <c r="EA43" s="212"/>
    </row>
    <row r="44" spans="1:131" ht="26.25" customHeight="1" x14ac:dyDescent="0.2">
      <c r="A44" s="22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4"/>
      <c r="BP44" s="224"/>
      <c r="BQ44" s="221">
        <v>38</v>
      </c>
      <c r="BR44" s="222"/>
      <c r="BS44" s="808"/>
      <c r="BT44" s="809"/>
      <c r="BU44" s="809"/>
      <c r="BV44" s="809"/>
      <c r="BW44" s="809"/>
      <c r="BX44" s="809"/>
      <c r="BY44" s="809"/>
      <c r="BZ44" s="809"/>
      <c r="CA44" s="809"/>
      <c r="CB44" s="809"/>
      <c r="CC44" s="809"/>
      <c r="CD44" s="809"/>
      <c r="CE44" s="809"/>
      <c r="CF44" s="809"/>
      <c r="CG44" s="810"/>
      <c r="CH44" s="811"/>
      <c r="CI44" s="812"/>
      <c r="CJ44" s="812"/>
      <c r="CK44" s="812"/>
      <c r="CL44" s="813"/>
      <c r="CM44" s="811"/>
      <c r="CN44" s="812"/>
      <c r="CO44" s="812"/>
      <c r="CP44" s="812"/>
      <c r="CQ44" s="813"/>
      <c r="CR44" s="811"/>
      <c r="CS44" s="812"/>
      <c r="CT44" s="812"/>
      <c r="CU44" s="812"/>
      <c r="CV44" s="813"/>
      <c r="CW44" s="811"/>
      <c r="CX44" s="812"/>
      <c r="CY44" s="812"/>
      <c r="CZ44" s="812"/>
      <c r="DA44" s="813"/>
      <c r="DB44" s="811"/>
      <c r="DC44" s="812"/>
      <c r="DD44" s="812"/>
      <c r="DE44" s="812"/>
      <c r="DF44" s="813"/>
      <c r="DG44" s="811"/>
      <c r="DH44" s="812"/>
      <c r="DI44" s="812"/>
      <c r="DJ44" s="812"/>
      <c r="DK44" s="813"/>
      <c r="DL44" s="811"/>
      <c r="DM44" s="812"/>
      <c r="DN44" s="812"/>
      <c r="DO44" s="812"/>
      <c r="DP44" s="813"/>
      <c r="DQ44" s="811"/>
      <c r="DR44" s="812"/>
      <c r="DS44" s="812"/>
      <c r="DT44" s="812"/>
      <c r="DU44" s="813"/>
      <c r="DV44" s="808"/>
      <c r="DW44" s="809"/>
      <c r="DX44" s="809"/>
      <c r="DY44" s="809"/>
      <c r="DZ44" s="814"/>
      <c r="EA44" s="212"/>
    </row>
    <row r="45" spans="1:131" ht="26.25" customHeight="1" x14ac:dyDescent="0.2">
      <c r="A45" s="22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4"/>
      <c r="BP45" s="224"/>
      <c r="BQ45" s="221">
        <v>39</v>
      </c>
      <c r="BR45" s="222"/>
      <c r="BS45" s="808"/>
      <c r="BT45" s="809"/>
      <c r="BU45" s="809"/>
      <c r="BV45" s="809"/>
      <c r="BW45" s="809"/>
      <c r="BX45" s="809"/>
      <c r="BY45" s="809"/>
      <c r="BZ45" s="809"/>
      <c r="CA45" s="809"/>
      <c r="CB45" s="809"/>
      <c r="CC45" s="809"/>
      <c r="CD45" s="809"/>
      <c r="CE45" s="809"/>
      <c r="CF45" s="809"/>
      <c r="CG45" s="810"/>
      <c r="CH45" s="811"/>
      <c r="CI45" s="812"/>
      <c r="CJ45" s="812"/>
      <c r="CK45" s="812"/>
      <c r="CL45" s="813"/>
      <c r="CM45" s="811"/>
      <c r="CN45" s="812"/>
      <c r="CO45" s="812"/>
      <c r="CP45" s="812"/>
      <c r="CQ45" s="813"/>
      <c r="CR45" s="811"/>
      <c r="CS45" s="812"/>
      <c r="CT45" s="812"/>
      <c r="CU45" s="812"/>
      <c r="CV45" s="813"/>
      <c r="CW45" s="811"/>
      <c r="CX45" s="812"/>
      <c r="CY45" s="812"/>
      <c r="CZ45" s="812"/>
      <c r="DA45" s="813"/>
      <c r="DB45" s="811"/>
      <c r="DC45" s="812"/>
      <c r="DD45" s="812"/>
      <c r="DE45" s="812"/>
      <c r="DF45" s="813"/>
      <c r="DG45" s="811"/>
      <c r="DH45" s="812"/>
      <c r="DI45" s="812"/>
      <c r="DJ45" s="812"/>
      <c r="DK45" s="813"/>
      <c r="DL45" s="811"/>
      <c r="DM45" s="812"/>
      <c r="DN45" s="812"/>
      <c r="DO45" s="812"/>
      <c r="DP45" s="813"/>
      <c r="DQ45" s="811"/>
      <c r="DR45" s="812"/>
      <c r="DS45" s="812"/>
      <c r="DT45" s="812"/>
      <c r="DU45" s="813"/>
      <c r="DV45" s="808"/>
      <c r="DW45" s="809"/>
      <c r="DX45" s="809"/>
      <c r="DY45" s="809"/>
      <c r="DZ45" s="814"/>
      <c r="EA45" s="212"/>
    </row>
    <row r="46" spans="1:131" ht="26.25" customHeight="1" x14ac:dyDescent="0.2">
      <c r="A46" s="22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4"/>
      <c r="BP46" s="224"/>
      <c r="BQ46" s="221">
        <v>40</v>
      </c>
      <c r="BR46" s="222"/>
      <c r="BS46" s="808"/>
      <c r="BT46" s="809"/>
      <c r="BU46" s="809"/>
      <c r="BV46" s="809"/>
      <c r="BW46" s="809"/>
      <c r="BX46" s="809"/>
      <c r="BY46" s="809"/>
      <c r="BZ46" s="809"/>
      <c r="CA46" s="809"/>
      <c r="CB46" s="809"/>
      <c r="CC46" s="809"/>
      <c r="CD46" s="809"/>
      <c r="CE46" s="809"/>
      <c r="CF46" s="809"/>
      <c r="CG46" s="810"/>
      <c r="CH46" s="811"/>
      <c r="CI46" s="812"/>
      <c r="CJ46" s="812"/>
      <c r="CK46" s="812"/>
      <c r="CL46" s="813"/>
      <c r="CM46" s="811"/>
      <c r="CN46" s="812"/>
      <c r="CO46" s="812"/>
      <c r="CP46" s="812"/>
      <c r="CQ46" s="813"/>
      <c r="CR46" s="811"/>
      <c r="CS46" s="812"/>
      <c r="CT46" s="812"/>
      <c r="CU46" s="812"/>
      <c r="CV46" s="813"/>
      <c r="CW46" s="811"/>
      <c r="CX46" s="812"/>
      <c r="CY46" s="812"/>
      <c r="CZ46" s="812"/>
      <c r="DA46" s="813"/>
      <c r="DB46" s="811"/>
      <c r="DC46" s="812"/>
      <c r="DD46" s="812"/>
      <c r="DE46" s="812"/>
      <c r="DF46" s="813"/>
      <c r="DG46" s="811"/>
      <c r="DH46" s="812"/>
      <c r="DI46" s="812"/>
      <c r="DJ46" s="812"/>
      <c r="DK46" s="813"/>
      <c r="DL46" s="811"/>
      <c r="DM46" s="812"/>
      <c r="DN46" s="812"/>
      <c r="DO46" s="812"/>
      <c r="DP46" s="813"/>
      <c r="DQ46" s="811"/>
      <c r="DR46" s="812"/>
      <c r="DS46" s="812"/>
      <c r="DT46" s="812"/>
      <c r="DU46" s="813"/>
      <c r="DV46" s="808"/>
      <c r="DW46" s="809"/>
      <c r="DX46" s="809"/>
      <c r="DY46" s="809"/>
      <c r="DZ46" s="814"/>
      <c r="EA46" s="212"/>
    </row>
    <row r="47" spans="1:131" ht="26.25" customHeight="1" x14ac:dyDescent="0.2">
      <c r="A47" s="22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4"/>
      <c r="BP47" s="224"/>
      <c r="BQ47" s="221">
        <v>41</v>
      </c>
      <c r="BR47" s="222"/>
      <c r="BS47" s="808"/>
      <c r="BT47" s="809"/>
      <c r="BU47" s="809"/>
      <c r="BV47" s="809"/>
      <c r="BW47" s="809"/>
      <c r="BX47" s="809"/>
      <c r="BY47" s="809"/>
      <c r="BZ47" s="809"/>
      <c r="CA47" s="809"/>
      <c r="CB47" s="809"/>
      <c r="CC47" s="809"/>
      <c r="CD47" s="809"/>
      <c r="CE47" s="809"/>
      <c r="CF47" s="809"/>
      <c r="CG47" s="810"/>
      <c r="CH47" s="811"/>
      <c r="CI47" s="812"/>
      <c r="CJ47" s="812"/>
      <c r="CK47" s="812"/>
      <c r="CL47" s="813"/>
      <c r="CM47" s="811"/>
      <c r="CN47" s="812"/>
      <c r="CO47" s="812"/>
      <c r="CP47" s="812"/>
      <c r="CQ47" s="813"/>
      <c r="CR47" s="811"/>
      <c r="CS47" s="812"/>
      <c r="CT47" s="812"/>
      <c r="CU47" s="812"/>
      <c r="CV47" s="813"/>
      <c r="CW47" s="811"/>
      <c r="CX47" s="812"/>
      <c r="CY47" s="812"/>
      <c r="CZ47" s="812"/>
      <c r="DA47" s="813"/>
      <c r="DB47" s="811"/>
      <c r="DC47" s="812"/>
      <c r="DD47" s="812"/>
      <c r="DE47" s="812"/>
      <c r="DF47" s="813"/>
      <c r="DG47" s="811"/>
      <c r="DH47" s="812"/>
      <c r="DI47" s="812"/>
      <c r="DJ47" s="812"/>
      <c r="DK47" s="813"/>
      <c r="DL47" s="811"/>
      <c r="DM47" s="812"/>
      <c r="DN47" s="812"/>
      <c r="DO47" s="812"/>
      <c r="DP47" s="813"/>
      <c r="DQ47" s="811"/>
      <c r="DR47" s="812"/>
      <c r="DS47" s="812"/>
      <c r="DT47" s="812"/>
      <c r="DU47" s="813"/>
      <c r="DV47" s="808"/>
      <c r="DW47" s="809"/>
      <c r="DX47" s="809"/>
      <c r="DY47" s="809"/>
      <c r="DZ47" s="814"/>
      <c r="EA47" s="212"/>
    </row>
    <row r="48" spans="1:131" ht="26.25" customHeight="1" x14ac:dyDescent="0.2">
      <c r="A48" s="22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4"/>
      <c r="BP48" s="224"/>
      <c r="BQ48" s="221">
        <v>42</v>
      </c>
      <c r="BR48" s="222"/>
      <c r="BS48" s="808"/>
      <c r="BT48" s="809"/>
      <c r="BU48" s="809"/>
      <c r="BV48" s="809"/>
      <c r="BW48" s="809"/>
      <c r="BX48" s="809"/>
      <c r="BY48" s="809"/>
      <c r="BZ48" s="809"/>
      <c r="CA48" s="809"/>
      <c r="CB48" s="809"/>
      <c r="CC48" s="809"/>
      <c r="CD48" s="809"/>
      <c r="CE48" s="809"/>
      <c r="CF48" s="809"/>
      <c r="CG48" s="810"/>
      <c r="CH48" s="811"/>
      <c r="CI48" s="812"/>
      <c r="CJ48" s="812"/>
      <c r="CK48" s="812"/>
      <c r="CL48" s="813"/>
      <c r="CM48" s="811"/>
      <c r="CN48" s="812"/>
      <c r="CO48" s="812"/>
      <c r="CP48" s="812"/>
      <c r="CQ48" s="813"/>
      <c r="CR48" s="811"/>
      <c r="CS48" s="812"/>
      <c r="CT48" s="812"/>
      <c r="CU48" s="812"/>
      <c r="CV48" s="813"/>
      <c r="CW48" s="811"/>
      <c r="CX48" s="812"/>
      <c r="CY48" s="812"/>
      <c r="CZ48" s="812"/>
      <c r="DA48" s="813"/>
      <c r="DB48" s="811"/>
      <c r="DC48" s="812"/>
      <c r="DD48" s="812"/>
      <c r="DE48" s="812"/>
      <c r="DF48" s="813"/>
      <c r="DG48" s="811"/>
      <c r="DH48" s="812"/>
      <c r="DI48" s="812"/>
      <c r="DJ48" s="812"/>
      <c r="DK48" s="813"/>
      <c r="DL48" s="811"/>
      <c r="DM48" s="812"/>
      <c r="DN48" s="812"/>
      <c r="DO48" s="812"/>
      <c r="DP48" s="813"/>
      <c r="DQ48" s="811"/>
      <c r="DR48" s="812"/>
      <c r="DS48" s="812"/>
      <c r="DT48" s="812"/>
      <c r="DU48" s="813"/>
      <c r="DV48" s="808"/>
      <c r="DW48" s="809"/>
      <c r="DX48" s="809"/>
      <c r="DY48" s="809"/>
      <c r="DZ48" s="814"/>
      <c r="EA48" s="212"/>
    </row>
    <row r="49" spans="1:131" ht="26.25" customHeight="1" x14ac:dyDescent="0.2">
      <c r="A49" s="22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4"/>
      <c r="BP49" s="224"/>
      <c r="BQ49" s="221">
        <v>43</v>
      </c>
      <c r="BR49" s="222"/>
      <c r="BS49" s="808"/>
      <c r="BT49" s="809"/>
      <c r="BU49" s="809"/>
      <c r="BV49" s="809"/>
      <c r="BW49" s="809"/>
      <c r="BX49" s="809"/>
      <c r="BY49" s="809"/>
      <c r="BZ49" s="809"/>
      <c r="CA49" s="809"/>
      <c r="CB49" s="809"/>
      <c r="CC49" s="809"/>
      <c r="CD49" s="809"/>
      <c r="CE49" s="809"/>
      <c r="CF49" s="809"/>
      <c r="CG49" s="810"/>
      <c r="CH49" s="811"/>
      <c r="CI49" s="812"/>
      <c r="CJ49" s="812"/>
      <c r="CK49" s="812"/>
      <c r="CL49" s="813"/>
      <c r="CM49" s="811"/>
      <c r="CN49" s="812"/>
      <c r="CO49" s="812"/>
      <c r="CP49" s="812"/>
      <c r="CQ49" s="813"/>
      <c r="CR49" s="811"/>
      <c r="CS49" s="812"/>
      <c r="CT49" s="812"/>
      <c r="CU49" s="812"/>
      <c r="CV49" s="813"/>
      <c r="CW49" s="811"/>
      <c r="CX49" s="812"/>
      <c r="CY49" s="812"/>
      <c r="CZ49" s="812"/>
      <c r="DA49" s="813"/>
      <c r="DB49" s="811"/>
      <c r="DC49" s="812"/>
      <c r="DD49" s="812"/>
      <c r="DE49" s="812"/>
      <c r="DF49" s="813"/>
      <c r="DG49" s="811"/>
      <c r="DH49" s="812"/>
      <c r="DI49" s="812"/>
      <c r="DJ49" s="812"/>
      <c r="DK49" s="813"/>
      <c r="DL49" s="811"/>
      <c r="DM49" s="812"/>
      <c r="DN49" s="812"/>
      <c r="DO49" s="812"/>
      <c r="DP49" s="813"/>
      <c r="DQ49" s="811"/>
      <c r="DR49" s="812"/>
      <c r="DS49" s="812"/>
      <c r="DT49" s="812"/>
      <c r="DU49" s="813"/>
      <c r="DV49" s="808"/>
      <c r="DW49" s="809"/>
      <c r="DX49" s="809"/>
      <c r="DY49" s="809"/>
      <c r="DZ49" s="814"/>
      <c r="EA49" s="212"/>
    </row>
    <row r="50" spans="1:131" ht="26.25" customHeight="1" x14ac:dyDescent="0.2">
      <c r="A50" s="221">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4"/>
      <c r="BP50" s="224"/>
      <c r="BQ50" s="221">
        <v>44</v>
      </c>
      <c r="BR50" s="222"/>
      <c r="BS50" s="808"/>
      <c r="BT50" s="809"/>
      <c r="BU50" s="809"/>
      <c r="BV50" s="809"/>
      <c r="BW50" s="809"/>
      <c r="BX50" s="809"/>
      <c r="BY50" s="809"/>
      <c r="BZ50" s="809"/>
      <c r="CA50" s="809"/>
      <c r="CB50" s="809"/>
      <c r="CC50" s="809"/>
      <c r="CD50" s="809"/>
      <c r="CE50" s="809"/>
      <c r="CF50" s="809"/>
      <c r="CG50" s="810"/>
      <c r="CH50" s="811"/>
      <c r="CI50" s="812"/>
      <c r="CJ50" s="812"/>
      <c r="CK50" s="812"/>
      <c r="CL50" s="813"/>
      <c r="CM50" s="811"/>
      <c r="CN50" s="812"/>
      <c r="CO50" s="812"/>
      <c r="CP50" s="812"/>
      <c r="CQ50" s="813"/>
      <c r="CR50" s="811"/>
      <c r="CS50" s="812"/>
      <c r="CT50" s="812"/>
      <c r="CU50" s="812"/>
      <c r="CV50" s="813"/>
      <c r="CW50" s="811"/>
      <c r="CX50" s="812"/>
      <c r="CY50" s="812"/>
      <c r="CZ50" s="812"/>
      <c r="DA50" s="813"/>
      <c r="DB50" s="811"/>
      <c r="DC50" s="812"/>
      <c r="DD50" s="812"/>
      <c r="DE50" s="812"/>
      <c r="DF50" s="813"/>
      <c r="DG50" s="811"/>
      <c r="DH50" s="812"/>
      <c r="DI50" s="812"/>
      <c r="DJ50" s="812"/>
      <c r="DK50" s="813"/>
      <c r="DL50" s="811"/>
      <c r="DM50" s="812"/>
      <c r="DN50" s="812"/>
      <c r="DO50" s="812"/>
      <c r="DP50" s="813"/>
      <c r="DQ50" s="811"/>
      <c r="DR50" s="812"/>
      <c r="DS50" s="812"/>
      <c r="DT50" s="812"/>
      <c r="DU50" s="813"/>
      <c r="DV50" s="808"/>
      <c r="DW50" s="809"/>
      <c r="DX50" s="809"/>
      <c r="DY50" s="809"/>
      <c r="DZ50" s="814"/>
      <c r="EA50" s="212"/>
    </row>
    <row r="51" spans="1:131" ht="26.25" customHeight="1" x14ac:dyDescent="0.2">
      <c r="A51" s="221">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4"/>
      <c r="BP51" s="224"/>
      <c r="BQ51" s="221">
        <v>45</v>
      </c>
      <c r="BR51" s="222"/>
      <c r="BS51" s="808"/>
      <c r="BT51" s="809"/>
      <c r="BU51" s="809"/>
      <c r="BV51" s="809"/>
      <c r="BW51" s="809"/>
      <c r="BX51" s="809"/>
      <c r="BY51" s="809"/>
      <c r="BZ51" s="809"/>
      <c r="CA51" s="809"/>
      <c r="CB51" s="809"/>
      <c r="CC51" s="809"/>
      <c r="CD51" s="809"/>
      <c r="CE51" s="809"/>
      <c r="CF51" s="809"/>
      <c r="CG51" s="810"/>
      <c r="CH51" s="811"/>
      <c r="CI51" s="812"/>
      <c r="CJ51" s="812"/>
      <c r="CK51" s="812"/>
      <c r="CL51" s="813"/>
      <c r="CM51" s="811"/>
      <c r="CN51" s="812"/>
      <c r="CO51" s="812"/>
      <c r="CP51" s="812"/>
      <c r="CQ51" s="813"/>
      <c r="CR51" s="811"/>
      <c r="CS51" s="812"/>
      <c r="CT51" s="812"/>
      <c r="CU51" s="812"/>
      <c r="CV51" s="813"/>
      <c r="CW51" s="811"/>
      <c r="CX51" s="812"/>
      <c r="CY51" s="812"/>
      <c r="CZ51" s="812"/>
      <c r="DA51" s="813"/>
      <c r="DB51" s="811"/>
      <c r="DC51" s="812"/>
      <c r="DD51" s="812"/>
      <c r="DE51" s="812"/>
      <c r="DF51" s="813"/>
      <c r="DG51" s="811"/>
      <c r="DH51" s="812"/>
      <c r="DI51" s="812"/>
      <c r="DJ51" s="812"/>
      <c r="DK51" s="813"/>
      <c r="DL51" s="811"/>
      <c r="DM51" s="812"/>
      <c r="DN51" s="812"/>
      <c r="DO51" s="812"/>
      <c r="DP51" s="813"/>
      <c r="DQ51" s="811"/>
      <c r="DR51" s="812"/>
      <c r="DS51" s="812"/>
      <c r="DT51" s="812"/>
      <c r="DU51" s="813"/>
      <c r="DV51" s="808"/>
      <c r="DW51" s="809"/>
      <c r="DX51" s="809"/>
      <c r="DY51" s="809"/>
      <c r="DZ51" s="814"/>
      <c r="EA51" s="212"/>
    </row>
    <row r="52" spans="1:131" ht="26.25" customHeight="1" x14ac:dyDescent="0.2">
      <c r="A52" s="221">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4"/>
      <c r="BP52" s="224"/>
      <c r="BQ52" s="221">
        <v>46</v>
      </c>
      <c r="BR52" s="222"/>
      <c r="BS52" s="808"/>
      <c r="BT52" s="809"/>
      <c r="BU52" s="809"/>
      <c r="BV52" s="809"/>
      <c r="BW52" s="809"/>
      <c r="BX52" s="809"/>
      <c r="BY52" s="809"/>
      <c r="BZ52" s="809"/>
      <c r="CA52" s="809"/>
      <c r="CB52" s="809"/>
      <c r="CC52" s="809"/>
      <c r="CD52" s="809"/>
      <c r="CE52" s="809"/>
      <c r="CF52" s="809"/>
      <c r="CG52" s="810"/>
      <c r="CH52" s="811"/>
      <c r="CI52" s="812"/>
      <c r="CJ52" s="812"/>
      <c r="CK52" s="812"/>
      <c r="CL52" s="813"/>
      <c r="CM52" s="811"/>
      <c r="CN52" s="812"/>
      <c r="CO52" s="812"/>
      <c r="CP52" s="812"/>
      <c r="CQ52" s="813"/>
      <c r="CR52" s="811"/>
      <c r="CS52" s="812"/>
      <c r="CT52" s="812"/>
      <c r="CU52" s="812"/>
      <c r="CV52" s="813"/>
      <c r="CW52" s="811"/>
      <c r="CX52" s="812"/>
      <c r="CY52" s="812"/>
      <c r="CZ52" s="812"/>
      <c r="DA52" s="813"/>
      <c r="DB52" s="811"/>
      <c r="DC52" s="812"/>
      <c r="DD52" s="812"/>
      <c r="DE52" s="812"/>
      <c r="DF52" s="813"/>
      <c r="DG52" s="811"/>
      <c r="DH52" s="812"/>
      <c r="DI52" s="812"/>
      <c r="DJ52" s="812"/>
      <c r="DK52" s="813"/>
      <c r="DL52" s="811"/>
      <c r="DM52" s="812"/>
      <c r="DN52" s="812"/>
      <c r="DO52" s="812"/>
      <c r="DP52" s="813"/>
      <c r="DQ52" s="811"/>
      <c r="DR52" s="812"/>
      <c r="DS52" s="812"/>
      <c r="DT52" s="812"/>
      <c r="DU52" s="813"/>
      <c r="DV52" s="808"/>
      <c r="DW52" s="809"/>
      <c r="DX52" s="809"/>
      <c r="DY52" s="809"/>
      <c r="DZ52" s="814"/>
      <c r="EA52" s="212"/>
    </row>
    <row r="53" spans="1:131" ht="26.25" customHeight="1" x14ac:dyDescent="0.2">
      <c r="A53" s="221">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4"/>
      <c r="BP53" s="224"/>
      <c r="BQ53" s="221">
        <v>47</v>
      </c>
      <c r="BR53" s="222"/>
      <c r="BS53" s="808"/>
      <c r="BT53" s="809"/>
      <c r="BU53" s="809"/>
      <c r="BV53" s="809"/>
      <c r="BW53" s="809"/>
      <c r="BX53" s="809"/>
      <c r="BY53" s="809"/>
      <c r="BZ53" s="809"/>
      <c r="CA53" s="809"/>
      <c r="CB53" s="809"/>
      <c r="CC53" s="809"/>
      <c r="CD53" s="809"/>
      <c r="CE53" s="809"/>
      <c r="CF53" s="809"/>
      <c r="CG53" s="810"/>
      <c r="CH53" s="811"/>
      <c r="CI53" s="812"/>
      <c r="CJ53" s="812"/>
      <c r="CK53" s="812"/>
      <c r="CL53" s="813"/>
      <c r="CM53" s="811"/>
      <c r="CN53" s="812"/>
      <c r="CO53" s="812"/>
      <c r="CP53" s="812"/>
      <c r="CQ53" s="813"/>
      <c r="CR53" s="811"/>
      <c r="CS53" s="812"/>
      <c r="CT53" s="812"/>
      <c r="CU53" s="812"/>
      <c r="CV53" s="813"/>
      <c r="CW53" s="811"/>
      <c r="CX53" s="812"/>
      <c r="CY53" s="812"/>
      <c r="CZ53" s="812"/>
      <c r="DA53" s="813"/>
      <c r="DB53" s="811"/>
      <c r="DC53" s="812"/>
      <c r="DD53" s="812"/>
      <c r="DE53" s="812"/>
      <c r="DF53" s="813"/>
      <c r="DG53" s="811"/>
      <c r="DH53" s="812"/>
      <c r="DI53" s="812"/>
      <c r="DJ53" s="812"/>
      <c r="DK53" s="813"/>
      <c r="DL53" s="811"/>
      <c r="DM53" s="812"/>
      <c r="DN53" s="812"/>
      <c r="DO53" s="812"/>
      <c r="DP53" s="813"/>
      <c r="DQ53" s="811"/>
      <c r="DR53" s="812"/>
      <c r="DS53" s="812"/>
      <c r="DT53" s="812"/>
      <c r="DU53" s="813"/>
      <c r="DV53" s="808"/>
      <c r="DW53" s="809"/>
      <c r="DX53" s="809"/>
      <c r="DY53" s="809"/>
      <c r="DZ53" s="814"/>
      <c r="EA53" s="212"/>
    </row>
    <row r="54" spans="1:131" ht="26.25" customHeight="1" x14ac:dyDescent="0.2">
      <c r="A54" s="221">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4"/>
      <c r="BP54" s="224"/>
      <c r="BQ54" s="221">
        <v>48</v>
      </c>
      <c r="BR54" s="222"/>
      <c r="BS54" s="808"/>
      <c r="BT54" s="809"/>
      <c r="BU54" s="809"/>
      <c r="BV54" s="809"/>
      <c r="BW54" s="809"/>
      <c r="BX54" s="809"/>
      <c r="BY54" s="809"/>
      <c r="BZ54" s="809"/>
      <c r="CA54" s="809"/>
      <c r="CB54" s="809"/>
      <c r="CC54" s="809"/>
      <c r="CD54" s="809"/>
      <c r="CE54" s="809"/>
      <c r="CF54" s="809"/>
      <c r="CG54" s="810"/>
      <c r="CH54" s="811"/>
      <c r="CI54" s="812"/>
      <c r="CJ54" s="812"/>
      <c r="CK54" s="812"/>
      <c r="CL54" s="813"/>
      <c r="CM54" s="811"/>
      <c r="CN54" s="812"/>
      <c r="CO54" s="812"/>
      <c r="CP54" s="812"/>
      <c r="CQ54" s="813"/>
      <c r="CR54" s="811"/>
      <c r="CS54" s="812"/>
      <c r="CT54" s="812"/>
      <c r="CU54" s="812"/>
      <c r="CV54" s="813"/>
      <c r="CW54" s="811"/>
      <c r="CX54" s="812"/>
      <c r="CY54" s="812"/>
      <c r="CZ54" s="812"/>
      <c r="DA54" s="813"/>
      <c r="DB54" s="811"/>
      <c r="DC54" s="812"/>
      <c r="DD54" s="812"/>
      <c r="DE54" s="812"/>
      <c r="DF54" s="813"/>
      <c r="DG54" s="811"/>
      <c r="DH54" s="812"/>
      <c r="DI54" s="812"/>
      <c r="DJ54" s="812"/>
      <c r="DK54" s="813"/>
      <c r="DL54" s="811"/>
      <c r="DM54" s="812"/>
      <c r="DN54" s="812"/>
      <c r="DO54" s="812"/>
      <c r="DP54" s="813"/>
      <c r="DQ54" s="811"/>
      <c r="DR54" s="812"/>
      <c r="DS54" s="812"/>
      <c r="DT54" s="812"/>
      <c r="DU54" s="813"/>
      <c r="DV54" s="808"/>
      <c r="DW54" s="809"/>
      <c r="DX54" s="809"/>
      <c r="DY54" s="809"/>
      <c r="DZ54" s="814"/>
      <c r="EA54" s="212"/>
    </row>
    <row r="55" spans="1:131" ht="26.25" customHeight="1" x14ac:dyDescent="0.2">
      <c r="A55" s="221">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4"/>
      <c r="BP55" s="224"/>
      <c r="BQ55" s="221">
        <v>49</v>
      </c>
      <c r="BR55" s="222"/>
      <c r="BS55" s="808"/>
      <c r="BT55" s="809"/>
      <c r="BU55" s="809"/>
      <c r="BV55" s="809"/>
      <c r="BW55" s="809"/>
      <c r="BX55" s="809"/>
      <c r="BY55" s="809"/>
      <c r="BZ55" s="809"/>
      <c r="CA55" s="809"/>
      <c r="CB55" s="809"/>
      <c r="CC55" s="809"/>
      <c r="CD55" s="809"/>
      <c r="CE55" s="809"/>
      <c r="CF55" s="809"/>
      <c r="CG55" s="810"/>
      <c r="CH55" s="811"/>
      <c r="CI55" s="812"/>
      <c r="CJ55" s="812"/>
      <c r="CK55" s="812"/>
      <c r="CL55" s="813"/>
      <c r="CM55" s="811"/>
      <c r="CN55" s="812"/>
      <c r="CO55" s="812"/>
      <c r="CP55" s="812"/>
      <c r="CQ55" s="813"/>
      <c r="CR55" s="811"/>
      <c r="CS55" s="812"/>
      <c r="CT55" s="812"/>
      <c r="CU55" s="812"/>
      <c r="CV55" s="813"/>
      <c r="CW55" s="811"/>
      <c r="CX55" s="812"/>
      <c r="CY55" s="812"/>
      <c r="CZ55" s="812"/>
      <c r="DA55" s="813"/>
      <c r="DB55" s="811"/>
      <c r="DC55" s="812"/>
      <c r="DD55" s="812"/>
      <c r="DE55" s="812"/>
      <c r="DF55" s="813"/>
      <c r="DG55" s="811"/>
      <c r="DH55" s="812"/>
      <c r="DI55" s="812"/>
      <c r="DJ55" s="812"/>
      <c r="DK55" s="813"/>
      <c r="DL55" s="811"/>
      <c r="DM55" s="812"/>
      <c r="DN55" s="812"/>
      <c r="DO55" s="812"/>
      <c r="DP55" s="813"/>
      <c r="DQ55" s="811"/>
      <c r="DR55" s="812"/>
      <c r="DS55" s="812"/>
      <c r="DT55" s="812"/>
      <c r="DU55" s="813"/>
      <c r="DV55" s="808"/>
      <c r="DW55" s="809"/>
      <c r="DX55" s="809"/>
      <c r="DY55" s="809"/>
      <c r="DZ55" s="814"/>
      <c r="EA55" s="212"/>
    </row>
    <row r="56" spans="1:131" ht="26.25" customHeight="1" x14ac:dyDescent="0.2">
      <c r="A56" s="221">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4"/>
      <c r="BP56" s="224"/>
      <c r="BQ56" s="221">
        <v>50</v>
      </c>
      <c r="BR56" s="222"/>
      <c r="BS56" s="808"/>
      <c r="BT56" s="809"/>
      <c r="BU56" s="809"/>
      <c r="BV56" s="809"/>
      <c r="BW56" s="809"/>
      <c r="BX56" s="809"/>
      <c r="BY56" s="809"/>
      <c r="BZ56" s="809"/>
      <c r="CA56" s="809"/>
      <c r="CB56" s="809"/>
      <c r="CC56" s="809"/>
      <c r="CD56" s="809"/>
      <c r="CE56" s="809"/>
      <c r="CF56" s="809"/>
      <c r="CG56" s="810"/>
      <c r="CH56" s="811"/>
      <c r="CI56" s="812"/>
      <c r="CJ56" s="812"/>
      <c r="CK56" s="812"/>
      <c r="CL56" s="813"/>
      <c r="CM56" s="811"/>
      <c r="CN56" s="812"/>
      <c r="CO56" s="812"/>
      <c r="CP56" s="812"/>
      <c r="CQ56" s="813"/>
      <c r="CR56" s="811"/>
      <c r="CS56" s="812"/>
      <c r="CT56" s="812"/>
      <c r="CU56" s="812"/>
      <c r="CV56" s="813"/>
      <c r="CW56" s="811"/>
      <c r="CX56" s="812"/>
      <c r="CY56" s="812"/>
      <c r="CZ56" s="812"/>
      <c r="DA56" s="813"/>
      <c r="DB56" s="811"/>
      <c r="DC56" s="812"/>
      <c r="DD56" s="812"/>
      <c r="DE56" s="812"/>
      <c r="DF56" s="813"/>
      <c r="DG56" s="811"/>
      <c r="DH56" s="812"/>
      <c r="DI56" s="812"/>
      <c r="DJ56" s="812"/>
      <c r="DK56" s="813"/>
      <c r="DL56" s="811"/>
      <c r="DM56" s="812"/>
      <c r="DN56" s="812"/>
      <c r="DO56" s="812"/>
      <c r="DP56" s="813"/>
      <c r="DQ56" s="811"/>
      <c r="DR56" s="812"/>
      <c r="DS56" s="812"/>
      <c r="DT56" s="812"/>
      <c r="DU56" s="813"/>
      <c r="DV56" s="808"/>
      <c r="DW56" s="809"/>
      <c r="DX56" s="809"/>
      <c r="DY56" s="809"/>
      <c r="DZ56" s="814"/>
      <c r="EA56" s="212"/>
    </row>
    <row r="57" spans="1:131" ht="26.25" customHeight="1" x14ac:dyDescent="0.2">
      <c r="A57" s="221">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4"/>
      <c r="BP57" s="224"/>
      <c r="BQ57" s="221">
        <v>51</v>
      </c>
      <c r="BR57" s="222"/>
      <c r="BS57" s="808"/>
      <c r="BT57" s="809"/>
      <c r="BU57" s="809"/>
      <c r="BV57" s="809"/>
      <c r="BW57" s="809"/>
      <c r="BX57" s="809"/>
      <c r="BY57" s="809"/>
      <c r="BZ57" s="809"/>
      <c r="CA57" s="809"/>
      <c r="CB57" s="809"/>
      <c r="CC57" s="809"/>
      <c r="CD57" s="809"/>
      <c r="CE57" s="809"/>
      <c r="CF57" s="809"/>
      <c r="CG57" s="810"/>
      <c r="CH57" s="811"/>
      <c r="CI57" s="812"/>
      <c r="CJ57" s="812"/>
      <c r="CK57" s="812"/>
      <c r="CL57" s="813"/>
      <c r="CM57" s="811"/>
      <c r="CN57" s="812"/>
      <c r="CO57" s="812"/>
      <c r="CP57" s="812"/>
      <c r="CQ57" s="813"/>
      <c r="CR57" s="811"/>
      <c r="CS57" s="812"/>
      <c r="CT57" s="812"/>
      <c r="CU57" s="812"/>
      <c r="CV57" s="813"/>
      <c r="CW57" s="811"/>
      <c r="CX57" s="812"/>
      <c r="CY57" s="812"/>
      <c r="CZ57" s="812"/>
      <c r="DA57" s="813"/>
      <c r="DB57" s="811"/>
      <c r="DC57" s="812"/>
      <c r="DD57" s="812"/>
      <c r="DE57" s="812"/>
      <c r="DF57" s="813"/>
      <c r="DG57" s="811"/>
      <c r="DH57" s="812"/>
      <c r="DI57" s="812"/>
      <c r="DJ57" s="812"/>
      <c r="DK57" s="813"/>
      <c r="DL57" s="811"/>
      <c r="DM57" s="812"/>
      <c r="DN57" s="812"/>
      <c r="DO57" s="812"/>
      <c r="DP57" s="813"/>
      <c r="DQ57" s="811"/>
      <c r="DR57" s="812"/>
      <c r="DS57" s="812"/>
      <c r="DT57" s="812"/>
      <c r="DU57" s="813"/>
      <c r="DV57" s="808"/>
      <c r="DW57" s="809"/>
      <c r="DX57" s="809"/>
      <c r="DY57" s="809"/>
      <c r="DZ57" s="814"/>
      <c r="EA57" s="212"/>
    </row>
    <row r="58" spans="1:131" ht="26.25" customHeight="1" x14ac:dyDescent="0.2">
      <c r="A58" s="221">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4"/>
      <c r="BP58" s="224"/>
      <c r="BQ58" s="221">
        <v>52</v>
      </c>
      <c r="BR58" s="222"/>
      <c r="BS58" s="808"/>
      <c r="BT58" s="809"/>
      <c r="BU58" s="809"/>
      <c r="BV58" s="809"/>
      <c r="BW58" s="809"/>
      <c r="BX58" s="809"/>
      <c r="BY58" s="809"/>
      <c r="BZ58" s="809"/>
      <c r="CA58" s="809"/>
      <c r="CB58" s="809"/>
      <c r="CC58" s="809"/>
      <c r="CD58" s="809"/>
      <c r="CE58" s="809"/>
      <c r="CF58" s="809"/>
      <c r="CG58" s="810"/>
      <c r="CH58" s="811"/>
      <c r="CI58" s="812"/>
      <c r="CJ58" s="812"/>
      <c r="CK58" s="812"/>
      <c r="CL58" s="813"/>
      <c r="CM58" s="811"/>
      <c r="CN58" s="812"/>
      <c r="CO58" s="812"/>
      <c r="CP58" s="812"/>
      <c r="CQ58" s="813"/>
      <c r="CR58" s="811"/>
      <c r="CS58" s="812"/>
      <c r="CT58" s="812"/>
      <c r="CU58" s="812"/>
      <c r="CV58" s="813"/>
      <c r="CW58" s="811"/>
      <c r="CX58" s="812"/>
      <c r="CY58" s="812"/>
      <c r="CZ58" s="812"/>
      <c r="DA58" s="813"/>
      <c r="DB58" s="811"/>
      <c r="DC58" s="812"/>
      <c r="DD58" s="812"/>
      <c r="DE58" s="812"/>
      <c r="DF58" s="813"/>
      <c r="DG58" s="811"/>
      <c r="DH58" s="812"/>
      <c r="DI58" s="812"/>
      <c r="DJ58" s="812"/>
      <c r="DK58" s="813"/>
      <c r="DL58" s="811"/>
      <c r="DM58" s="812"/>
      <c r="DN58" s="812"/>
      <c r="DO58" s="812"/>
      <c r="DP58" s="813"/>
      <c r="DQ58" s="811"/>
      <c r="DR58" s="812"/>
      <c r="DS58" s="812"/>
      <c r="DT58" s="812"/>
      <c r="DU58" s="813"/>
      <c r="DV58" s="808"/>
      <c r="DW58" s="809"/>
      <c r="DX58" s="809"/>
      <c r="DY58" s="809"/>
      <c r="DZ58" s="814"/>
      <c r="EA58" s="212"/>
    </row>
    <row r="59" spans="1:131" ht="26.25" customHeight="1" x14ac:dyDescent="0.2">
      <c r="A59" s="221">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4"/>
      <c r="BP59" s="224"/>
      <c r="BQ59" s="221">
        <v>53</v>
      </c>
      <c r="BR59" s="222"/>
      <c r="BS59" s="808"/>
      <c r="BT59" s="809"/>
      <c r="BU59" s="809"/>
      <c r="BV59" s="809"/>
      <c r="BW59" s="809"/>
      <c r="BX59" s="809"/>
      <c r="BY59" s="809"/>
      <c r="BZ59" s="809"/>
      <c r="CA59" s="809"/>
      <c r="CB59" s="809"/>
      <c r="CC59" s="809"/>
      <c r="CD59" s="809"/>
      <c r="CE59" s="809"/>
      <c r="CF59" s="809"/>
      <c r="CG59" s="810"/>
      <c r="CH59" s="811"/>
      <c r="CI59" s="812"/>
      <c r="CJ59" s="812"/>
      <c r="CK59" s="812"/>
      <c r="CL59" s="813"/>
      <c r="CM59" s="811"/>
      <c r="CN59" s="812"/>
      <c r="CO59" s="812"/>
      <c r="CP59" s="812"/>
      <c r="CQ59" s="813"/>
      <c r="CR59" s="811"/>
      <c r="CS59" s="812"/>
      <c r="CT59" s="812"/>
      <c r="CU59" s="812"/>
      <c r="CV59" s="813"/>
      <c r="CW59" s="811"/>
      <c r="CX59" s="812"/>
      <c r="CY59" s="812"/>
      <c r="CZ59" s="812"/>
      <c r="DA59" s="813"/>
      <c r="DB59" s="811"/>
      <c r="DC59" s="812"/>
      <c r="DD59" s="812"/>
      <c r="DE59" s="812"/>
      <c r="DF59" s="813"/>
      <c r="DG59" s="811"/>
      <c r="DH59" s="812"/>
      <c r="DI59" s="812"/>
      <c r="DJ59" s="812"/>
      <c r="DK59" s="813"/>
      <c r="DL59" s="811"/>
      <c r="DM59" s="812"/>
      <c r="DN59" s="812"/>
      <c r="DO59" s="812"/>
      <c r="DP59" s="813"/>
      <c r="DQ59" s="811"/>
      <c r="DR59" s="812"/>
      <c r="DS59" s="812"/>
      <c r="DT59" s="812"/>
      <c r="DU59" s="813"/>
      <c r="DV59" s="808"/>
      <c r="DW59" s="809"/>
      <c r="DX59" s="809"/>
      <c r="DY59" s="809"/>
      <c r="DZ59" s="814"/>
      <c r="EA59" s="212"/>
    </row>
    <row r="60" spans="1:131" ht="26.25" customHeight="1" x14ac:dyDescent="0.2">
      <c r="A60" s="221">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4"/>
      <c r="BP60" s="224"/>
      <c r="BQ60" s="221">
        <v>54</v>
      </c>
      <c r="BR60" s="222"/>
      <c r="BS60" s="808"/>
      <c r="BT60" s="809"/>
      <c r="BU60" s="809"/>
      <c r="BV60" s="809"/>
      <c r="BW60" s="809"/>
      <c r="BX60" s="809"/>
      <c r="BY60" s="809"/>
      <c r="BZ60" s="809"/>
      <c r="CA60" s="809"/>
      <c r="CB60" s="809"/>
      <c r="CC60" s="809"/>
      <c r="CD60" s="809"/>
      <c r="CE60" s="809"/>
      <c r="CF60" s="809"/>
      <c r="CG60" s="810"/>
      <c r="CH60" s="811"/>
      <c r="CI60" s="812"/>
      <c r="CJ60" s="812"/>
      <c r="CK60" s="812"/>
      <c r="CL60" s="813"/>
      <c r="CM60" s="811"/>
      <c r="CN60" s="812"/>
      <c r="CO60" s="812"/>
      <c r="CP60" s="812"/>
      <c r="CQ60" s="813"/>
      <c r="CR60" s="811"/>
      <c r="CS60" s="812"/>
      <c r="CT60" s="812"/>
      <c r="CU60" s="812"/>
      <c r="CV60" s="813"/>
      <c r="CW60" s="811"/>
      <c r="CX60" s="812"/>
      <c r="CY60" s="812"/>
      <c r="CZ60" s="812"/>
      <c r="DA60" s="813"/>
      <c r="DB60" s="811"/>
      <c r="DC60" s="812"/>
      <c r="DD60" s="812"/>
      <c r="DE60" s="812"/>
      <c r="DF60" s="813"/>
      <c r="DG60" s="811"/>
      <c r="DH60" s="812"/>
      <c r="DI60" s="812"/>
      <c r="DJ60" s="812"/>
      <c r="DK60" s="813"/>
      <c r="DL60" s="811"/>
      <c r="DM60" s="812"/>
      <c r="DN60" s="812"/>
      <c r="DO60" s="812"/>
      <c r="DP60" s="813"/>
      <c r="DQ60" s="811"/>
      <c r="DR60" s="812"/>
      <c r="DS60" s="812"/>
      <c r="DT60" s="812"/>
      <c r="DU60" s="813"/>
      <c r="DV60" s="808"/>
      <c r="DW60" s="809"/>
      <c r="DX60" s="809"/>
      <c r="DY60" s="809"/>
      <c r="DZ60" s="814"/>
      <c r="EA60" s="212"/>
    </row>
    <row r="61" spans="1:131" ht="26.25" customHeight="1" thickBot="1" x14ac:dyDescent="0.25">
      <c r="A61" s="221">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4"/>
      <c r="BP61" s="224"/>
      <c r="BQ61" s="221">
        <v>55</v>
      </c>
      <c r="BR61" s="222"/>
      <c r="BS61" s="808"/>
      <c r="BT61" s="809"/>
      <c r="BU61" s="809"/>
      <c r="BV61" s="809"/>
      <c r="BW61" s="809"/>
      <c r="BX61" s="809"/>
      <c r="BY61" s="809"/>
      <c r="BZ61" s="809"/>
      <c r="CA61" s="809"/>
      <c r="CB61" s="809"/>
      <c r="CC61" s="809"/>
      <c r="CD61" s="809"/>
      <c r="CE61" s="809"/>
      <c r="CF61" s="809"/>
      <c r="CG61" s="810"/>
      <c r="CH61" s="811"/>
      <c r="CI61" s="812"/>
      <c r="CJ61" s="812"/>
      <c r="CK61" s="812"/>
      <c r="CL61" s="813"/>
      <c r="CM61" s="811"/>
      <c r="CN61" s="812"/>
      <c r="CO61" s="812"/>
      <c r="CP61" s="812"/>
      <c r="CQ61" s="813"/>
      <c r="CR61" s="811"/>
      <c r="CS61" s="812"/>
      <c r="CT61" s="812"/>
      <c r="CU61" s="812"/>
      <c r="CV61" s="813"/>
      <c r="CW61" s="811"/>
      <c r="CX61" s="812"/>
      <c r="CY61" s="812"/>
      <c r="CZ61" s="812"/>
      <c r="DA61" s="813"/>
      <c r="DB61" s="811"/>
      <c r="DC61" s="812"/>
      <c r="DD61" s="812"/>
      <c r="DE61" s="812"/>
      <c r="DF61" s="813"/>
      <c r="DG61" s="811"/>
      <c r="DH61" s="812"/>
      <c r="DI61" s="812"/>
      <c r="DJ61" s="812"/>
      <c r="DK61" s="813"/>
      <c r="DL61" s="811"/>
      <c r="DM61" s="812"/>
      <c r="DN61" s="812"/>
      <c r="DO61" s="812"/>
      <c r="DP61" s="813"/>
      <c r="DQ61" s="811"/>
      <c r="DR61" s="812"/>
      <c r="DS61" s="812"/>
      <c r="DT61" s="812"/>
      <c r="DU61" s="813"/>
      <c r="DV61" s="808"/>
      <c r="DW61" s="809"/>
      <c r="DX61" s="809"/>
      <c r="DY61" s="809"/>
      <c r="DZ61" s="814"/>
      <c r="EA61" s="212"/>
    </row>
    <row r="62" spans="1:131" ht="26.25" customHeight="1" x14ac:dyDescent="0.2">
      <c r="A62" s="221">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396</v>
      </c>
      <c r="BK62" s="841"/>
      <c r="BL62" s="841"/>
      <c r="BM62" s="841"/>
      <c r="BN62" s="842"/>
      <c r="BO62" s="224"/>
      <c r="BP62" s="224"/>
      <c r="BQ62" s="221">
        <v>56</v>
      </c>
      <c r="BR62" s="222"/>
      <c r="BS62" s="808"/>
      <c r="BT62" s="809"/>
      <c r="BU62" s="809"/>
      <c r="BV62" s="809"/>
      <c r="BW62" s="809"/>
      <c r="BX62" s="809"/>
      <c r="BY62" s="809"/>
      <c r="BZ62" s="809"/>
      <c r="CA62" s="809"/>
      <c r="CB62" s="809"/>
      <c r="CC62" s="809"/>
      <c r="CD62" s="809"/>
      <c r="CE62" s="809"/>
      <c r="CF62" s="809"/>
      <c r="CG62" s="810"/>
      <c r="CH62" s="811"/>
      <c r="CI62" s="812"/>
      <c r="CJ62" s="812"/>
      <c r="CK62" s="812"/>
      <c r="CL62" s="813"/>
      <c r="CM62" s="811"/>
      <c r="CN62" s="812"/>
      <c r="CO62" s="812"/>
      <c r="CP62" s="812"/>
      <c r="CQ62" s="813"/>
      <c r="CR62" s="811"/>
      <c r="CS62" s="812"/>
      <c r="CT62" s="812"/>
      <c r="CU62" s="812"/>
      <c r="CV62" s="813"/>
      <c r="CW62" s="811"/>
      <c r="CX62" s="812"/>
      <c r="CY62" s="812"/>
      <c r="CZ62" s="812"/>
      <c r="DA62" s="813"/>
      <c r="DB62" s="811"/>
      <c r="DC62" s="812"/>
      <c r="DD62" s="812"/>
      <c r="DE62" s="812"/>
      <c r="DF62" s="813"/>
      <c r="DG62" s="811"/>
      <c r="DH62" s="812"/>
      <c r="DI62" s="812"/>
      <c r="DJ62" s="812"/>
      <c r="DK62" s="813"/>
      <c r="DL62" s="811"/>
      <c r="DM62" s="812"/>
      <c r="DN62" s="812"/>
      <c r="DO62" s="812"/>
      <c r="DP62" s="813"/>
      <c r="DQ62" s="811"/>
      <c r="DR62" s="812"/>
      <c r="DS62" s="812"/>
      <c r="DT62" s="812"/>
      <c r="DU62" s="813"/>
      <c r="DV62" s="808"/>
      <c r="DW62" s="809"/>
      <c r="DX62" s="809"/>
      <c r="DY62" s="809"/>
      <c r="DZ62" s="814"/>
      <c r="EA62" s="212"/>
    </row>
    <row r="63" spans="1:131" ht="26.25" customHeight="1" thickBot="1" x14ac:dyDescent="0.25">
      <c r="A63" s="223" t="s">
        <v>377</v>
      </c>
      <c r="B63" s="824" t="s">
        <v>397</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1338</v>
      </c>
      <c r="AG63" s="879"/>
      <c r="AH63" s="879"/>
      <c r="AI63" s="879"/>
      <c r="AJ63" s="880"/>
      <c r="AK63" s="881"/>
      <c r="AL63" s="876"/>
      <c r="AM63" s="876"/>
      <c r="AN63" s="876"/>
      <c r="AO63" s="876"/>
      <c r="AP63" s="879">
        <v>15488</v>
      </c>
      <c r="AQ63" s="879"/>
      <c r="AR63" s="879"/>
      <c r="AS63" s="879"/>
      <c r="AT63" s="879"/>
      <c r="AU63" s="879">
        <v>12953</v>
      </c>
      <c r="AV63" s="879"/>
      <c r="AW63" s="879"/>
      <c r="AX63" s="879"/>
      <c r="AY63" s="879"/>
      <c r="AZ63" s="883"/>
      <c r="BA63" s="883"/>
      <c r="BB63" s="883"/>
      <c r="BC63" s="883"/>
      <c r="BD63" s="883"/>
      <c r="BE63" s="884"/>
      <c r="BF63" s="884"/>
      <c r="BG63" s="884"/>
      <c r="BH63" s="884"/>
      <c r="BI63" s="885"/>
      <c r="BJ63" s="886" t="s">
        <v>122</v>
      </c>
      <c r="BK63" s="887"/>
      <c r="BL63" s="887"/>
      <c r="BM63" s="887"/>
      <c r="BN63" s="888"/>
      <c r="BO63" s="224"/>
      <c r="BP63" s="224"/>
      <c r="BQ63" s="221">
        <v>57</v>
      </c>
      <c r="BR63" s="222"/>
      <c r="BS63" s="808"/>
      <c r="BT63" s="809"/>
      <c r="BU63" s="809"/>
      <c r="BV63" s="809"/>
      <c r="BW63" s="809"/>
      <c r="BX63" s="809"/>
      <c r="BY63" s="809"/>
      <c r="BZ63" s="809"/>
      <c r="CA63" s="809"/>
      <c r="CB63" s="809"/>
      <c r="CC63" s="809"/>
      <c r="CD63" s="809"/>
      <c r="CE63" s="809"/>
      <c r="CF63" s="809"/>
      <c r="CG63" s="810"/>
      <c r="CH63" s="811"/>
      <c r="CI63" s="812"/>
      <c r="CJ63" s="812"/>
      <c r="CK63" s="812"/>
      <c r="CL63" s="813"/>
      <c r="CM63" s="811"/>
      <c r="CN63" s="812"/>
      <c r="CO63" s="812"/>
      <c r="CP63" s="812"/>
      <c r="CQ63" s="813"/>
      <c r="CR63" s="811"/>
      <c r="CS63" s="812"/>
      <c r="CT63" s="812"/>
      <c r="CU63" s="812"/>
      <c r="CV63" s="813"/>
      <c r="CW63" s="811"/>
      <c r="CX63" s="812"/>
      <c r="CY63" s="812"/>
      <c r="CZ63" s="812"/>
      <c r="DA63" s="813"/>
      <c r="DB63" s="811"/>
      <c r="DC63" s="812"/>
      <c r="DD63" s="812"/>
      <c r="DE63" s="812"/>
      <c r="DF63" s="813"/>
      <c r="DG63" s="811"/>
      <c r="DH63" s="812"/>
      <c r="DI63" s="812"/>
      <c r="DJ63" s="812"/>
      <c r="DK63" s="813"/>
      <c r="DL63" s="811"/>
      <c r="DM63" s="812"/>
      <c r="DN63" s="812"/>
      <c r="DO63" s="812"/>
      <c r="DP63" s="813"/>
      <c r="DQ63" s="811"/>
      <c r="DR63" s="812"/>
      <c r="DS63" s="812"/>
      <c r="DT63" s="812"/>
      <c r="DU63" s="813"/>
      <c r="DV63" s="808"/>
      <c r="DW63" s="809"/>
      <c r="DX63" s="809"/>
      <c r="DY63" s="809"/>
      <c r="DZ63" s="814"/>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808"/>
      <c r="BT64" s="809"/>
      <c r="BU64" s="809"/>
      <c r="BV64" s="809"/>
      <c r="BW64" s="809"/>
      <c r="BX64" s="809"/>
      <c r="BY64" s="809"/>
      <c r="BZ64" s="809"/>
      <c r="CA64" s="809"/>
      <c r="CB64" s="809"/>
      <c r="CC64" s="809"/>
      <c r="CD64" s="809"/>
      <c r="CE64" s="809"/>
      <c r="CF64" s="809"/>
      <c r="CG64" s="810"/>
      <c r="CH64" s="811"/>
      <c r="CI64" s="812"/>
      <c r="CJ64" s="812"/>
      <c r="CK64" s="812"/>
      <c r="CL64" s="813"/>
      <c r="CM64" s="811"/>
      <c r="CN64" s="812"/>
      <c r="CO64" s="812"/>
      <c r="CP64" s="812"/>
      <c r="CQ64" s="813"/>
      <c r="CR64" s="811"/>
      <c r="CS64" s="812"/>
      <c r="CT64" s="812"/>
      <c r="CU64" s="812"/>
      <c r="CV64" s="813"/>
      <c r="CW64" s="811"/>
      <c r="CX64" s="812"/>
      <c r="CY64" s="812"/>
      <c r="CZ64" s="812"/>
      <c r="DA64" s="813"/>
      <c r="DB64" s="811"/>
      <c r="DC64" s="812"/>
      <c r="DD64" s="812"/>
      <c r="DE64" s="812"/>
      <c r="DF64" s="813"/>
      <c r="DG64" s="811"/>
      <c r="DH64" s="812"/>
      <c r="DI64" s="812"/>
      <c r="DJ64" s="812"/>
      <c r="DK64" s="813"/>
      <c r="DL64" s="811"/>
      <c r="DM64" s="812"/>
      <c r="DN64" s="812"/>
      <c r="DO64" s="812"/>
      <c r="DP64" s="813"/>
      <c r="DQ64" s="811"/>
      <c r="DR64" s="812"/>
      <c r="DS64" s="812"/>
      <c r="DT64" s="812"/>
      <c r="DU64" s="813"/>
      <c r="DV64" s="808"/>
      <c r="DW64" s="809"/>
      <c r="DX64" s="809"/>
      <c r="DY64" s="809"/>
      <c r="DZ64" s="814"/>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808"/>
      <c r="BT65" s="809"/>
      <c r="BU65" s="809"/>
      <c r="BV65" s="809"/>
      <c r="BW65" s="809"/>
      <c r="BX65" s="809"/>
      <c r="BY65" s="809"/>
      <c r="BZ65" s="809"/>
      <c r="CA65" s="809"/>
      <c r="CB65" s="809"/>
      <c r="CC65" s="809"/>
      <c r="CD65" s="809"/>
      <c r="CE65" s="809"/>
      <c r="CF65" s="809"/>
      <c r="CG65" s="810"/>
      <c r="CH65" s="811"/>
      <c r="CI65" s="812"/>
      <c r="CJ65" s="812"/>
      <c r="CK65" s="812"/>
      <c r="CL65" s="813"/>
      <c r="CM65" s="811"/>
      <c r="CN65" s="812"/>
      <c r="CO65" s="812"/>
      <c r="CP65" s="812"/>
      <c r="CQ65" s="813"/>
      <c r="CR65" s="811"/>
      <c r="CS65" s="812"/>
      <c r="CT65" s="812"/>
      <c r="CU65" s="812"/>
      <c r="CV65" s="813"/>
      <c r="CW65" s="811"/>
      <c r="CX65" s="812"/>
      <c r="CY65" s="812"/>
      <c r="CZ65" s="812"/>
      <c r="DA65" s="813"/>
      <c r="DB65" s="811"/>
      <c r="DC65" s="812"/>
      <c r="DD65" s="812"/>
      <c r="DE65" s="812"/>
      <c r="DF65" s="813"/>
      <c r="DG65" s="811"/>
      <c r="DH65" s="812"/>
      <c r="DI65" s="812"/>
      <c r="DJ65" s="812"/>
      <c r="DK65" s="813"/>
      <c r="DL65" s="811"/>
      <c r="DM65" s="812"/>
      <c r="DN65" s="812"/>
      <c r="DO65" s="812"/>
      <c r="DP65" s="813"/>
      <c r="DQ65" s="811"/>
      <c r="DR65" s="812"/>
      <c r="DS65" s="812"/>
      <c r="DT65" s="812"/>
      <c r="DU65" s="813"/>
      <c r="DV65" s="808"/>
      <c r="DW65" s="809"/>
      <c r="DX65" s="809"/>
      <c r="DY65" s="809"/>
      <c r="DZ65" s="814"/>
      <c r="EA65" s="212"/>
    </row>
    <row r="66" spans="1:131" ht="26.25" customHeight="1" x14ac:dyDescent="0.2">
      <c r="A66" s="762" t="s">
        <v>399</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400</v>
      </c>
      <c r="AV66" s="769"/>
      <c r="AW66" s="769"/>
      <c r="AX66" s="769"/>
      <c r="AY66" s="770"/>
      <c r="AZ66" s="768" t="s">
        <v>364</v>
      </c>
      <c r="BA66" s="769"/>
      <c r="BB66" s="769"/>
      <c r="BC66" s="769"/>
      <c r="BD66" s="775"/>
      <c r="BE66" s="224"/>
      <c r="BF66" s="224"/>
      <c r="BG66" s="224"/>
      <c r="BH66" s="224"/>
      <c r="BI66" s="224"/>
      <c r="BJ66" s="224"/>
      <c r="BK66" s="224"/>
      <c r="BL66" s="224"/>
      <c r="BM66" s="224"/>
      <c r="BN66" s="224"/>
      <c r="BO66" s="224"/>
      <c r="BP66" s="224"/>
      <c r="BQ66" s="221">
        <v>60</v>
      </c>
      <c r="BR66" s="226"/>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25">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4"/>
      <c r="BF67" s="224"/>
      <c r="BG67" s="224"/>
      <c r="BH67" s="224"/>
      <c r="BI67" s="224"/>
      <c r="BJ67" s="224"/>
      <c r="BK67" s="224"/>
      <c r="BL67" s="224"/>
      <c r="BM67" s="224"/>
      <c r="BN67" s="224"/>
      <c r="BO67" s="224"/>
      <c r="BP67" s="224"/>
      <c r="BQ67" s="221">
        <v>61</v>
      </c>
      <c r="BR67" s="226"/>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
      <c r="A68" s="219">
        <v>1</v>
      </c>
      <c r="B68" s="904" t="s">
        <v>550</v>
      </c>
      <c r="C68" s="905"/>
      <c r="D68" s="905"/>
      <c r="E68" s="905"/>
      <c r="F68" s="905"/>
      <c r="G68" s="905"/>
      <c r="H68" s="905"/>
      <c r="I68" s="905"/>
      <c r="J68" s="905"/>
      <c r="K68" s="905"/>
      <c r="L68" s="905"/>
      <c r="M68" s="905"/>
      <c r="N68" s="905"/>
      <c r="O68" s="905"/>
      <c r="P68" s="906"/>
      <c r="Q68" s="907">
        <v>2276</v>
      </c>
      <c r="R68" s="901"/>
      <c r="S68" s="901"/>
      <c r="T68" s="901"/>
      <c r="U68" s="901"/>
      <c r="V68" s="901">
        <v>2032</v>
      </c>
      <c r="W68" s="901"/>
      <c r="X68" s="901"/>
      <c r="Y68" s="901"/>
      <c r="Z68" s="901"/>
      <c r="AA68" s="901">
        <v>245</v>
      </c>
      <c r="AB68" s="901"/>
      <c r="AC68" s="901"/>
      <c r="AD68" s="901"/>
      <c r="AE68" s="901"/>
      <c r="AF68" s="901">
        <v>169</v>
      </c>
      <c r="AG68" s="901"/>
      <c r="AH68" s="901"/>
      <c r="AI68" s="901"/>
      <c r="AJ68" s="901"/>
      <c r="AK68" s="901">
        <v>111</v>
      </c>
      <c r="AL68" s="901"/>
      <c r="AM68" s="901"/>
      <c r="AN68" s="901"/>
      <c r="AO68" s="901"/>
      <c r="AP68" s="901">
        <v>25</v>
      </c>
      <c r="AQ68" s="901"/>
      <c r="AR68" s="901"/>
      <c r="AS68" s="901"/>
      <c r="AT68" s="901"/>
      <c r="AU68" s="901">
        <v>11</v>
      </c>
      <c r="AV68" s="901"/>
      <c r="AW68" s="901"/>
      <c r="AX68" s="901"/>
      <c r="AY68" s="901"/>
      <c r="AZ68" s="902"/>
      <c r="BA68" s="902"/>
      <c r="BB68" s="902"/>
      <c r="BC68" s="902"/>
      <c r="BD68" s="903"/>
      <c r="BE68" s="224"/>
      <c r="BF68" s="224"/>
      <c r="BG68" s="224"/>
      <c r="BH68" s="224"/>
      <c r="BI68" s="224"/>
      <c r="BJ68" s="224"/>
      <c r="BK68" s="224"/>
      <c r="BL68" s="224"/>
      <c r="BM68" s="224"/>
      <c r="BN68" s="224"/>
      <c r="BO68" s="224"/>
      <c r="BP68" s="224"/>
      <c r="BQ68" s="221">
        <v>62</v>
      </c>
      <c r="BR68" s="226"/>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
      <c r="A69" s="221">
        <v>2</v>
      </c>
      <c r="B69" s="908" t="s">
        <v>551</v>
      </c>
      <c r="C69" s="909"/>
      <c r="D69" s="909"/>
      <c r="E69" s="909"/>
      <c r="F69" s="909"/>
      <c r="G69" s="909"/>
      <c r="H69" s="909"/>
      <c r="I69" s="909"/>
      <c r="J69" s="909"/>
      <c r="K69" s="909"/>
      <c r="L69" s="909"/>
      <c r="M69" s="909"/>
      <c r="N69" s="909"/>
      <c r="O69" s="909"/>
      <c r="P69" s="910"/>
      <c r="Q69" s="911">
        <v>974</v>
      </c>
      <c r="R69" s="865"/>
      <c r="S69" s="865"/>
      <c r="T69" s="865"/>
      <c r="U69" s="865"/>
      <c r="V69" s="865">
        <v>917</v>
      </c>
      <c r="W69" s="865"/>
      <c r="X69" s="865"/>
      <c r="Y69" s="865"/>
      <c r="Z69" s="865"/>
      <c r="AA69" s="865">
        <v>57</v>
      </c>
      <c r="AB69" s="865"/>
      <c r="AC69" s="865"/>
      <c r="AD69" s="865"/>
      <c r="AE69" s="865"/>
      <c r="AF69" s="865">
        <v>57</v>
      </c>
      <c r="AG69" s="865"/>
      <c r="AH69" s="865"/>
      <c r="AI69" s="865"/>
      <c r="AJ69" s="865"/>
      <c r="AK69" s="865">
        <v>50</v>
      </c>
      <c r="AL69" s="865"/>
      <c r="AM69" s="865"/>
      <c r="AN69" s="865"/>
      <c r="AO69" s="865"/>
      <c r="AP69" s="865">
        <v>1510</v>
      </c>
      <c r="AQ69" s="865"/>
      <c r="AR69" s="865"/>
      <c r="AS69" s="865"/>
      <c r="AT69" s="865"/>
      <c r="AU69" s="865">
        <v>1179</v>
      </c>
      <c r="AV69" s="865"/>
      <c r="AW69" s="865"/>
      <c r="AX69" s="865"/>
      <c r="AY69" s="865"/>
      <c r="AZ69" s="867"/>
      <c r="BA69" s="867"/>
      <c r="BB69" s="867"/>
      <c r="BC69" s="867"/>
      <c r="BD69" s="868"/>
      <c r="BE69" s="224"/>
      <c r="BF69" s="224"/>
      <c r="BG69" s="224"/>
      <c r="BH69" s="224"/>
      <c r="BI69" s="224"/>
      <c r="BJ69" s="224"/>
      <c r="BK69" s="224"/>
      <c r="BL69" s="224"/>
      <c r="BM69" s="224"/>
      <c r="BN69" s="224"/>
      <c r="BO69" s="224"/>
      <c r="BP69" s="224"/>
      <c r="BQ69" s="221">
        <v>63</v>
      </c>
      <c r="BR69" s="226"/>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
      <c r="A70" s="221">
        <v>3</v>
      </c>
      <c r="B70" s="908" t="s">
        <v>552</v>
      </c>
      <c r="C70" s="909"/>
      <c r="D70" s="909"/>
      <c r="E70" s="909"/>
      <c r="F70" s="909"/>
      <c r="G70" s="909"/>
      <c r="H70" s="909"/>
      <c r="I70" s="909"/>
      <c r="J70" s="909"/>
      <c r="K70" s="909"/>
      <c r="L70" s="909"/>
      <c r="M70" s="909"/>
      <c r="N70" s="909"/>
      <c r="O70" s="909"/>
      <c r="P70" s="910"/>
      <c r="Q70" s="911">
        <v>1989</v>
      </c>
      <c r="R70" s="865"/>
      <c r="S70" s="865"/>
      <c r="T70" s="865"/>
      <c r="U70" s="865"/>
      <c r="V70" s="865">
        <v>1682</v>
      </c>
      <c r="W70" s="865"/>
      <c r="X70" s="865"/>
      <c r="Y70" s="865"/>
      <c r="Z70" s="865"/>
      <c r="AA70" s="865">
        <v>320</v>
      </c>
      <c r="AB70" s="865"/>
      <c r="AC70" s="865"/>
      <c r="AD70" s="865"/>
      <c r="AE70" s="865"/>
      <c r="AF70" s="865">
        <v>2442</v>
      </c>
      <c r="AG70" s="865"/>
      <c r="AH70" s="865"/>
      <c r="AI70" s="865"/>
      <c r="AJ70" s="865"/>
      <c r="AK70" s="865" t="s">
        <v>549</v>
      </c>
      <c r="AL70" s="865"/>
      <c r="AM70" s="865"/>
      <c r="AN70" s="865"/>
      <c r="AO70" s="865"/>
      <c r="AP70" s="865">
        <v>2190</v>
      </c>
      <c r="AQ70" s="865"/>
      <c r="AR70" s="865"/>
      <c r="AS70" s="865"/>
      <c r="AT70" s="865"/>
      <c r="AU70" s="865" t="s">
        <v>549</v>
      </c>
      <c r="AV70" s="865"/>
      <c r="AW70" s="865"/>
      <c r="AX70" s="865"/>
      <c r="AY70" s="865"/>
      <c r="AZ70" s="867"/>
      <c r="BA70" s="867"/>
      <c r="BB70" s="867"/>
      <c r="BC70" s="867"/>
      <c r="BD70" s="868"/>
      <c r="BE70" s="224"/>
      <c r="BF70" s="224"/>
      <c r="BG70" s="224"/>
      <c r="BH70" s="224"/>
      <c r="BI70" s="224"/>
      <c r="BJ70" s="224"/>
      <c r="BK70" s="224"/>
      <c r="BL70" s="224"/>
      <c r="BM70" s="224"/>
      <c r="BN70" s="224"/>
      <c r="BO70" s="224"/>
      <c r="BP70" s="224"/>
      <c r="BQ70" s="221">
        <v>64</v>
      </c>
      <c r="BR70" s="226"/>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
      <c r="A71" s="221">
        <v>4</v>
      </c>
      <c r="B71" s="908" t="s">
        <v>553</v>
      </c>
      <c r="C71" s="909"/>
      <c r="D71" s="909"/>
      <c r="E71" s="909"/>
      <c r="F71" s="909"/>
      <c r="G71" s="909"/>
      <c r="H71" s="909"/>
      <c r="I71" s="909"/>
      <c r="J71" s="909"/>
      <c r="K71" s="909"/>
      <c r="L71" s="909"/>
      <c r="M71" s="909"/>
      <c r="N71" s="909"/>
      <c r="O71" s="909"/>
      <c r="P71" s="910"/>
      <c r="Q71" s="911">
        <v>8102</v>
      </c>
      <c r="R71" s="865"/>
      <c r="S71" s="865"/>
      <c r="T71" s="865"/>
      <c r="U71" s="865"/>
      <c r="V71" s="865">
        <v>6206</v>
      </c>
      <c r="W71" s="865"/>
      <c r="X71" s="865"/>
      <c r="Y71" s="865"/>
      <c r="Z71" s="865"/>
      <c r="AA71" s="865">
        <v>1897</v>
      </c>
      <c r="AB71" s="865"/>
      <c r="AC71" s="865"/>
      <c r="AD71" s="865"/>
      <c r="AE71" s="865"/>
      <c r="AF71" s="865">
        <v>1897</v>
      </c>
      <c r="AG71" s="865"/>
      <c r="AH71" s="865"/>
      <c r="AI71" s="865"/>
      <c r="AJ71" s="865"/>
      <c r="AK71" s="865" t="s">
        <v>549</v>
      </c>
      <c r="AL71" s="865"/>
      <c r="AM71" s="865"/>
      <c r="AN71" s="865"/>
      <c r="AO71" s="865"/>
      <c r="AP71" s="865" t="s">
        <v>549</v>
      </c>
      <c r="AQ71" s="865"/>
      <c r="AR71" s="865"/>
      <c r="AS71" s="865"/>
      <c r="AT71" s="865"/>
      <c r="AU71" s="865" t="s">
        <v>549</v>
      </c>
      <c r="AV71" s="865"/>
      <c r="AW71" s="865"/>
      <c r="AX71" s="865"/>
      <c r="AY71" s="865"/>
      <c r="AZ71" s="867"/>
      <c r="BA71" s="867"/>
      <c r="BB71" s="867"/>
      <c r="BC71" s="867"/>
      <c r="BD71" s="868"/>
      <c r="BE71" s="224"/>
      <c r="BF71" s="224"/>
      <c r="BG71" s="224"/>
      <c r="BH71" s="224"/>
      <c r="BI71" s="224"/>
      <c r="BJ71" s="224"/>
      <c r="BK71" s="224"/>
      <c r="BL71" s="224"/>
      <c r="BM71" s="224"/>
      <c r="BN71" s="224"/>
      <c r="BO71" s="224"/>
      <c r="BP71" s="224"/>
      <c r="BQ71" s="221">
        <v>65</v>
      </c>
      <c r="BR71" s="226"/>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
      <c r="A72" s="221">
        <v>5</v>
      </c>
      <c r="B72" s="908" t="s">
        <v>554</v>
      </c>
      <c r="C72" s="909"/>
      <c r="D72" s="909"/>
      <c r="E72" s="909"/>
      <c r="F72" s="909"/>
      <c r="G72" s="909"/>
      <c r="H72" s="909"/>
      <c r="I72" s="909"/>
      <c r="J72" s="909"/>
      <c r="K72" s="909"/>
      <c r="L72" s="909"/>
      <c r="M72" s="909"/>
      <c r="N72" s="909"/>
      <c r="O72" s="909"/>
      <c r="P72" s="910"/>
      <c r="Q72" s="911">
        <v>2653</v>
      </c>
      <c r="R72" s="865"/>
      <c r="S72" s="865"/>
      <c r="T72" s="865"/>
      <c r="U72" s="865"/>
      <c r="V72" s="865">
        <v>2392</v>
      </c>
      <c r="W72" s="865"/>
      <c r="X72" s="865"/>
      <c r="Y72" s="865"/>
      <c r="Z72" s="865"/>
      <c r="AA72" s="865">
        <v>261</v>
      </c>
      <c r="AB72" s="865"/>
      <c r="AC72" s="865"/>
      <c r="AD72" s="865"/>
      <c r="AE72" s="865"/>
      <c r="AF72" s="865">
        <v>261</v>
      </c>
      <c r="AG72" s="865"/>
      <c r="AH72" s="865"/>
      <c r="AI72" s="865"/>
      <c r="AJ72" s="865"/>
      <c r="AK72" s="865" t="s">
        <v>549</v>
      </c>
      <c r="AL72" s="865"/>
      <c r="AM72" s="865"/>
      <c r="AN72" s="865"/>
      <c r="AO72" s="865"/>
      <c r="AP72" s="865" t="s">
        <v>549</v>
      </c>
      <c r="AQ72" s="865"/>
      <c r="AR72" s="865"/>
      <c r="AS72" s="865"/>
      <c r="AT72" s="865"/>
      <c r="AU72" s="865" t="s">
        <v>549</v>
      </c>
      <c r="AV72" s="865"/>
      <c r="AW72" s="865"/>
      <c r="AX72" s="865"/>
      <c r="AY72" s="865"/>
      <c r="AZ72" s="867"/>
      <c r="BA72" s="867"/>
      <c r="BB72" s="867"/>
      <c r="BC72" s="867"/>
      <c r="BD72" s="868"/>
      <c r="BE72" s="224"/>
      <c r="BF72" s="224"/>
      <c r="BG72" s="224"/>
      <c r="BH72" s="224"/>
      <c r="BI72" s="224"/>
      <c r="BJ72" s="224"/>
      <c r="BK72" s="224"/>
      <c r="BL72" s="224"/>
      <c r="BM72" s="224"/>
      <c r="BN72" s="224"/>
      <c r="BO72" s="224"/>
      <c r="BP72" s="224"/>
      <c r="BQ72" s="221">
        <v>66</v>
      </c>
      <c r="BR72" s="226"/>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
      <c r="A73" s="221">
        <v>6</v>
      </c>
      <c r="B73" s="908" t="s">
        <v>555</v>
      </c>
      <c r="C73" s="909"/>
      <c r="D73" s="909"/>
      <c r="E73" s="909"/>
      <c r="F73" s="909"/>
      <c r="G73" s="909"/>
      <c r="H73" s="909"/>
      <c r="I73" s="909"/>
      <c r="J73" s="909"/>
      <c r="K73" s="909"/>
      <c r="L73" s="909"/>
      <c r="M73" s="909"/>
      <c r="N73" s="909"/>
      <c r="O73" s="909"/>
      <c r="P73" s="910"/>
      <c r="Q73" s="911">
        <v>1047955</v>
      </c>
      <c r="R73" s="865"/>
      <c r="S73" s="865"/>
      <c r="T73" s="865"/>
      <c r="U73" s="865"/>
      <c r="V73" s="865">
        <v>1016638</v>
      </c>
      <c r="W73" s="865"/>
      <c r="X73" s="865"/>
      <c r="Y73" s="865"/>
      <c r="Z73" s="865"/>
      <c r="AA73" s="865">
        <v>31318</v>
      </c>
      <c r="AB73" s="865"/>
      <c r="AC73" s="865"/>
      <c r="AD73" s="865"/>
      <c r="AE73" s="865"/>
      <c r="AF73" s="865">
        <v>31318</v>
      </c>
      <c r="AG73" s="865"/>
      <c r="AH73" s="865"/>
      <c r="AI73" s="865"/>
      <c r="AJ73" s="865"/>
      <c r="AK73" s="865">
        <v>1</v>
      </c>
      <c r="AL73" s="865"/>
      <c r="AM73" s="865"/>
      <c r="AN73" s="865"/>
      <c r="AO73" s="865"/>
      <c r="AP73" s="865" t="s">
        <v>549</v>
      </c>
      <c r="AQ73" s="865"/>
      <c r="AR73" s="865"/>
      <c r="AS73" s="865"/>
      <c r="AT73" s="865"/>
      <c r="AU73" s="865" t="s">
        <v>549</v>
      </c>
      <c r="AV73" s="865"/>
      <c r="AW73" s="865"/>
      <c r="AX73" s="865"/>
      <c r="AY73" s="865"/>
      <c r="AZ73" s="867"/>
      <c r="BA73" s="867"/>
      <c r="BB73" s="867"/>
      <c r="BC73" s="867"/>
      <c r="BD73" s="868"/>
      <c r="BE73" s="224"/>
      <c r="BF73" s="224"/>
      <c r="BG73" s="224"/>
      <c r="BH73" s="224"/>
      <c r="BI73" s="224"/>
      <c r="BJ73" s="224"/>
      <c r="BK73" s="224"/>
      <c r="BL73" s="224"/>
      <c r="BM73" s="224"/>
      <c r="BN73" s="224"/>
      <c r="BO73" s="224"/>
      <c r="BP73" s="224"/>
      <c r="BQ73" s="221">
        <v>67</v>
      </c>
      <c r="BR73" s="226"/>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
      <c r="A74" s="221">
        <v>7</v>
      </c>
      <c r="B74" s="908"/>
      <c r="C74" s="909"/>
      <c r="D74" s="909"/>
      <c r="E74" s="909"/>
      <c r="F74" s="909"/>
      <c r="G74" s="909"/>
      <c r="H74" s="909"/>
      <c r="I74" s="909"/>
      <c r="J74" s="909"/>
      <c r="K74" s="909"/>
      <c r="L74" s="909"/>
      <c r="M74" s="909"/>
      <c r="N74" s="909"/>
      <c r="O74" s="909"/>
      <c r="P74" s="910"/>
      <c r="Q74" s="911"/>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7"/>
      <c r="BA74" s="867"/>
      <c r="BB74" s="867"/>
      <c r="BC74" s="867"/>
      <c r="BD74" s="868"/>
      <c r="BE74" s="224"/>
      <c r="BF74" s="224"/>
      <c r="BG74" s="224"/>
      <c r="BH74" s="224"/>
      <c r="BI74" s="224"/>
      <c r="BJ74" s="224"/>
      <c r="BK74" s="224"/>
      <c r="BL74" s="224"/>
      <c r="BM74" s="224"/>
      <c r="BN74" s="224"/>
      <c r="BO74" s="224"/>
      <c r="BP74" s="224"/>
      <c r="BQ74" s="221">
        <v>68</v>
      </c>
      <c r="BR74" s="226"/>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
      <c r="A75" s="221">
        <v>8</v>
      </c>
      <c r="B75" s="908"/>
      <c r="C75" s="909"/>
      <c r="D75" s="909"/>
      <c r="E75" s="909"/>
      <c r="F75" s="909"/>
      <c r="G75" s="909"/>
      <c r="H75" s="909"/>
      <c r="I75" s="909"/>
      <c r="J75" s="909"/>
      <c r="K75" s="909"/>
      <c r="L75" s="909"/>
      <c r="M75" s="909"/>
      <c r="N75" s="909"/>
      <c r="O75" s="909"/>
      <c r="P75" s="910"/>
      <c r="Q75" s="912"/>
      <c r="R75" s="913"/>
      <c r="S75" s="913"/>
      <c r="T75" s="913"/>
      <c r="U75" s="869"/>
      <c r="V75" s="914"/>
      <c r="W75" s="913"/>
      <c r="X75" s="913"/>
      <c r="Y75" s="913"/>
      <c r="Z75" s="869"/>
      <c r="AA75" s="914"/>
      <c r="AB75" s="913"/>
      <c r="AC75" s="913"/>
      <c r="AD75" s="913"/>
      <c r="AE75" s="869"/>
      <c r="AF75" s="914"/>
      <c r="AG75" s="913"/>
      <c r="AH75" s="913"/>
      <c r="AI75" s="913"/>
      <c r="AJ75" s="869"/>
      <c r="AK75" s="914"/>
      <c r="AL75" s="913"/>
      <c r="AM75" s="913"/>
      <c r="AN75" s="913"/>
      <c r="AO75" s="869"/>
      <c r="AP75" s="914"/>
      <c r="AQ75" s="913"/>
      <c r="AR75" s="913"/>
      <c r="AS75" s="913"/>
      <c r="AT75" s="869"/>
      <c r="AU75" s="914"/>
      <c r="AV75" s="913"/>
      <c r="AW75" s="913"/>
      <c r="AX75" s="913"/>
      <c r="AY75" s="869"/>
      <c r="AZ75" s="867"/>
      <c r="BA75" s="867"/>
      <c r="BB75" s="867"/>
      <c r="BC75" s="867"/>
      <c r="BD75" s="868"/>
      <c r="BE75" s="224"/>
      <c r="BF75" s="224"/>
      <c r="BG75" s="224"/>
      <c r="BH75" s="224"/>
      <c r="BI75" s="224"/>
      <c r="BJ75" s="224"/>
      <c r="BK75" s="224"/>
      <c r="BL75" s="224"/>
      <c r="BM75" s="224"/>
      <c r="BN75" s="224"/>
      <c r="BO75" s="224"/>
      <c r="BP75" s="224"/>
      <c r="BQ75" s="221">
        <v>69</v>
      </c>
      <c r="BR75" s="226"/>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
      <c r="A76" s="221">
        <v>9</v>
      </c>
      <c r="B76" s="908"/>
      <c r="C76" s="909"/>
      <c r="D76" s="909"/>
      <c r="E76" s="909"/>
      <c r="F76" s="909"/>
      <c r="G76" s="909"/>
      <c r="H76" s="909"/>
      <c r="I76" s="909"/>
      <c r="J76" s="909"/>
      <c r="K76" s="909"/>
      <c r="L76" s="909"/>
      <c r="M76" s="909"/>
      <c r="N76" s="909"/>
      <c r="O76" s="909"/>
      <c r="P76" s="910"/>
      <c r="Q76" s="912"/>
      <c r="R76" s="913"/>
      <c r="S76" s="913"/>
      <c r="T76" s="913"/>
      <c r="U76" s="869"/>
      <c r="V76" s="914"/>
      <c r="W76" s="913"/>
      <c r="X76" s="913"/>
      <c r="Y76" s="913"/>
      <c r="Z76" s="869"/>
      <c r="AA76" s="914"/>
      <c r="AB76" s="913"/>
      <c r="AC76" s="913"/>
      <c r="AD76" s="913"/>
      <c r="AE76" s="869"/>
      <c r="AF76" s="914"/>
      <c r="AG76" s="913"/>
      <c r="AH76" s="913"/>
      <c r="AI76" s="913"/>
      <c r="AJ76" s="869"/>
      <c r="AK76" s="914"/>
      <c r="AL76" s="913"/>
      <c r="AM76" s="913"/>
      <c r="AN76" s="913"/>
      <c r="AO76" s="869"/>
      <c r="AP76" s="914"/>
      <c r="AQ76" s="913"/>
      <c r="AR76" s="913"/>
      <c r="AS76" s="913"/>
      <c r="AT76" s="869"/>
      <c r="AU76" s="914"/>
      <c r="AV76" s="913"/>
      <c r="AW76" s="913"/>
      <c r="AX76" s="913"/>
      <c r="AY76" s="869"/>
      <c r="AZ76" s="867"/>
      <c r="BA76" s="867"/>
      <c r="BB76" s="867"/>
      <c r="BC76" s="867"/>
      <c r="BD76" s="868"/>
      <c r="BE76" s="224"/>
      <c r="BF76" s="224"/>
      <c r="BG76" s="224"/>
      <c r="BH76" s="224"/>
      <c r="BI76" s="224"/>
      <c r="BJ76" s="224"/>
      <c r="BK76" s="224"/>
      <c r="BL76" s="224"/>
      <c r="BM76" s="224"/>
      <c r="BN76" s="224"/>
      <c r="BO76" s="224"/>
      <c r="BP76" s="224"/>
      <c r="BQ76" s="221">
        <v>70</v>
      </c>
      <c r="BR76" s="226"/>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
      <c r="A77" s="221">
        <v>10</v>
      </c>
      <c r="B77" s="908"/>
      <c r="C77" s="909"/>
      <c r="D77" s="909"/>
      <c r="E77" s="909"/>
      <c r="F77" s="909"/>
      <c r="G77" s="909"/>
      <c r="H77" s="909"/>
      <c r="I77" s="909"/>
      <c r="J77" s="909"/>
      <c r="K77" s="909"/>
      <c r="L77" s="909"/>
      <c r="M77" s="909"/>
      <c r="N77" s="909"/>
      <c r="O77" s="909"/>
      <c r="P77" s="910"/>
      <c r="Q77" s="912"/>
      <c r="R77" s="913"/>
      <c r="S77" s="913"/>
      <c r="T77" s="913"/>
      <c r="U77" s="869"/>
      <c r="V77" s="914"/>
      <c r="W77" s="913"/>
      <c r="X77" s="913"/>
      <c r="Y77" s="913"/>
      <c r="Z77" s="869"/>
      <c r="AA77" s="914"/>
      <c r="AB77" s="913"/>
      <c r="AC77" s="913"/>
      <c r="AD77" s="913"/>
      <c r="AE77" s="869"/>
      <c r="AF77" s="914"/>
      <c r="AG77" s="913"/>
      <c r="AH77" s="913"/>
      <c r="AI77" s="913"/>
      <c r="AJ77" s="869"/>
      <c r="AK77" s="914"/>
      <c r="AL77" s="913"/>
      <c r="AM77" s="913"/>
      <c r="AN77" s="913"/>
      <c r="AO77" s="869"/>
      <c r="AP77" s="914"/>
      <c r="AQ77" s="913"/>
      <c r="AR77" s="913"/>
      <c r="AS77" s="913"/>
      <c r="AT77" s="869"/>
      <c r="AU77" s="914"/>
      <c r="AV77" s="913"/>
      <c r="AW77" s="913"/>
      <c r="AX77" s="913"/>
      <c r="AY77" s="869"/>
      <c r="AZ77" s="867"/>
      <c r="BA77" s="867"/>
      <c r="BB77" s="867"/>
      <c r="BC77" s="867"/>
      <c r="BD77" s="868"/>
      <c r="BE77" s="224"/>
      <c r="BF77" s="224"/>
      <c r="BG77" s="224"/>
      <c r="BH77" s="224"/>
      <c r="BI77" s="224"/>
      <c r="BJ77" s="224"/>
      <c r="BK77" s="224"/>
      <c r="BL77" s="224"/>
      <c r="BM77" s="224"/>
      <c r="BN77" s="224"/>
      <c r="BO77" s="224"/>
      <c r="BP77" s="224"/>
      <c r="BQ77" s="221">
        <v>71</v>
      </c>
      <c r="BR77" s="226"/>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
      <c r="A78" s="221">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4"/>
      <c r="BF78" s="224"/>
      <c r="BG78" s="224"/>
      <c r="BH78" s="224"/>
      <c r="BI78" s="224"/>
      <c r="BJ78" s="212"/>
      <c r="BK78" s="212"/>
      <c r="BL78" s="212"/>
      <c r="BM78" s="212"/>
      <c r="BN78" s="212"/>
      <c r="BO78" s="224"/>
      <c r="BP78" s="224"/>
      <c r="BQ78" s="221">
        <v>72</v>
      </c>
      <c r="BR78" s="226"/>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
      <c r="A79" s="221">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4"/>
      <c r="BF79" s="224"/>
      <c r="BG79" s="224"/>
      <c r="BH79" s="224"/>
      <c r="BI79" s="224"/>
      <c r="BJ79" s="212"/>
      <c r="BK79" s="212"/>
      <c r="BL79" s="212"/>
      <c r="BM79" s="212"/>
      <c r="BN79" s="212"/>
      <c r="BO79" s="224"/>
      <c r="BP79" s="224"/>
      <c r="BQ79" s="221">
        <v>73</v>
      </c>
      <c r="BR79" s="226"/>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
      <c r="A80" s="221">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4"/>
      <c r="BF80" s="224"/>
      <c r="BG80" s="224"/>
      <c r="BH80" s="224"/>
      <c r="BI80" s="224"/>
      <c r="BJ80" s="224"/>
      <c r="BK80" s="224"/>
      <c r="BL80" s="224"/>
      <c r="BM80" s="224"/>
      <c r="BN80" s="224"/>
      <c r="BO80" s="224"/>
      <c r="BP80" s="224"/>
      <c r="BQ80" s="221">
        <v>74</v>
      </c>
      <c r="BR80" s="226"/>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
      <c r="A81" s="221">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4"/>
      <c r="BF81" s="224"/>
      <c r="BG81" s="224"/>
      <c r="BH81" s="224"/>
      <c r="BI81" s="224"/>
      <c r="BJ81" s="224"/>
      <c r="BK81" s="224"/>
      <c r="BL81" s="224"/>
      <c r="BM81" s="224"/>
      <c r="BN81" s="224"/>
      <c r="BO81" s="224"/>
      <c r="BP81" s="224"/>
      <c r="BQ81" s="221">
        <v>75</v>
      </c>
      <c r="BR81" s="226"/>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
      <c r="A82" s="221">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4"/>
      <c r="BF82" s="224"/>
      <c r="BG82" s="224"/>
      <c r="BH82" s="224"/>
      <c r="BI82" s="224"/>
      <c r="BJ82" s="224"/>
      <c r="BK82" s="224"/>
      <c r="BL82" s="224"/>
      <c r="BM82" s="224"/>
      <c r="BN82" s="224"/>
      <c r="BO82" s="224"/>
      <c r="BP82" s="224"/>
      <c r="BQ82" s="221">
        <v>76</v>
      </c>
      <c r="BR82" s="226"/>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
      <c r="A83" s="221">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4"/>
      <c r="BF83" s="224"/>
      <c r="BG83" s="224"/>
      <c r="BH83" s="224"/>
      <c r="BI83" s="224"/>
      <c r="BJ83" s="224"/>
      <c r="BK83" s="224"/>
      <c r="BL83" s="224"/>
      <c r="BM83" s="224"/>
      <c r="BN83" s="224"/>
      <c r="BO83" s="224"/>
      <c r="BP83" s="224"/>
      <c r="BQ83" s="221">
        <v>77</v>
      </c>
      <c r="BR83" s="226"/>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
      <c r="A84" s="221">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4"/>
      <c r="BF84" s="224"/>
      <c r="BG84" s="224"/>
      <c r="BH84" s="224"/>
      <c r="BI84" s="224"/>
      <c r="BJ84" s="224"/>
      <c r="BK84" s="224"/>
      <c r="BL84" s="224"/>
      <c r="BM84" s="224"/>
      <c r="BN84" s="224"/>
      <c r="BO84" s="224"/>
      <c r="BP84" s="224"/>
      <c r="BQ84" s="221">
        <v>78</v>
      </c>
      <c r="BR84" s="226"/>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
      <c r="A85" s="221">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4"/>
      <c r="BF85" s="224"/>
      <c r="BG85" s="224"/>
      <c r="BH85" s="224"/>
      <c r="BI85" s="224"/>
      <c r="BJ85" s="224"/>
      <c r="BK85" s="224"/>
      <c r="BL85" s="224"/>
      <c r="BM85" s="224"/>
      <c r="BN85" s="224"/>
      <c r="BO85" s="224"/>
      <c r="BP85" s="224"/>
      <c r="BQ85" s="221">
        <v>79</v>
      </c>
      <c r="BR85" s="226"/>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
      <c r="A86" s="221">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4"/>
      <c r="BF86" s="224"/>
      <c r="BG86" s="224"/>
      <c r="BH86" s="224"/>
      <c r="BI86" s="224"/>
      <c r="BJ86" s="224"/>
      <c r="BK86" s="224"/>
      <c r="BL86" s="224"/>
      <c r="BM86" s="224"/>
      <c r="BN86" s="224"/>
      <c r="BO86" s="224"/>
      <c r="BP86" s="224"/>
      <c r="BQ86" s="221">
        <v>80</v>
      </c>
      <c r="BR86" s="226"/>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
      <c r="A87" s="227">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4"/>
      <c r="BF87" s="224"/>
      <c r="BG87" s="224"/>
      <c r="BH87" s="224"/>
      <c r="BI87" s="224"/>
      <c r="BJ87" s="224"/>
      <c r="BK87" s="224"/>
      <c r="BL87" s="224"/>
      <c r="BM87" s="224"/>
      <c r="BN87" s="224"/>
      <c r="BO87" s="224"/>
      <c r="BP87" s="224"/>
      <c r="BQ87" s="221">
        <v>81</v>
      </c>
      <c r="BR87" s="226"/>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25">
      <c r="A88" s="223" t="s">
        <v>377</v>
      </c>
      <c r="B88" s="824" t="s">
        <v>401</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36144</v>
      </c>
      <c r="AG88" s="879"/>
      <c r="AH88" s="879"/>
      <c r="AI88" s="879"/>
      <c r="AJ88" s="879"/>
      <c r="AK88" s="876"/>
      <c r="AL88" s="876"/>
      <c r="AM88" s="876"/>
      <c r="AN88" s="876"/>
      <c r="AO88" s="876"/>
      <c r="AP88" s="879">
        <v>3725</v>
      </c>
      <c r="AQ88" s="879"/>
      <c r="AR88" s="879"/>
      <c r="AS88" s="879"/>
      <c r="AT88" s="879"/>
      <c r="AU88" s="879">
        <v>1190</v>
      </c>
      <c r="AV88" s="879"/>
      <c r="AW88" s="879"/>
      <c r="AX88" s="879"/>
      <c r="AY88" s="879"/>
      <c r="AZ88" s="884"/>
      <c r="BA88" s="884"/>
      <c r="BB88" s="884"/>
      <c r="BC88" s="884"/>
      <c r="BD88" s="885"/>
      <c r="BE88" s="224"/>
      <c r="BF88" s="224"/>
      <c r="BG88" s="224"/>
      <c r="BH88" s="224"/>
      <c r="BI88" s="224"/>
      <c r="BJ88" s="224"/>
      <c r="BK88" s="224"/>
      <c r="BL88" s="224"/>
      <c r="BM88" s="224"/>
      <c r="BN88" s="224"/>
      <c r="BO88" s="224"/>
      <c r="BP88" s="224"/>
      <c r="BQ88" s="221">
        <v>82</v>
      </c>
      <c r="BR88" s="226"/>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24" t="s">
        <v>402</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3</v>
      </c>
      <c r="CS102" s="887"/>
      <c r="CT102" s="887"/>
      <c r="CU102" s="887"/>
      <c r="CV102" s="926"/>
      <c r="CW102" s="925">
        <v>1</v>
      </c>
      <c r="CX102" s="887"/>
      <c r="CY102" s="887"/>
      <c r="CZ102" s="887"/>
      <c r="DA102" s="926"/>
      <c r="DB102" s="925"/>
      <c r="DC102" s="887"/>
      <c r="DD102" s="887"/>
      <c r="DE102" s="887"/>
      <c r="DF102" s="926"/>
      <c r="DG102" s="925">
        <v>5</v>
      </c>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0" t="s">
        <v>403</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1" t="s">
        <v>404</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2" t="s">
        <v>407</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408</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
      <c r="A109" s="947" t="s">
        <v>409</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410</v>
      </c>
      <c r="AB109" s="928"/>
      <c r="AC109" s="928"/>
      <c r="AD109" s="928"/>
      <c r="AE109" s="929"/>
      <c r="AF109" s="927" t="s">
        <v>411</v>
      </c>
      <c r="AG109" s="928"/>
      <c r="AH109" s="928"/>
      <c r="AI109" s="928"/>
      <c r="AJ109" s="929"/>
      <c r="AK109" s="927" t="s">
        <v>294</v>
      </c>
      <c r="AL109" s="928"/>
      <c r="AM109" s="928"/>
      <c r="AN109" s="928"/>
      <c r="AO109" s="929"/>
      <c r="AP109" s="927" t="s">
        <v>412</v>
      </c>
      <c r="AQ109" s="928"/>
      <c r="AR109" s="928"/>
      <c r="AS109" s="928"/>
      <c r="AT109" s="930"/>
      <c r="AU109" s="947" t="s">
        <v>409</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410</v>
      </c>
      <c r="BR109" s="928"/>
      <c r="BS109" s="928"/>
      <c r="BT109" s="928"/>
      <c r="BU109" s="929"/>
      <c r="BV109" s="927" t="s">
        <v>411</v>
      </c>
      <c r="BW109" s="928"/>
      <c r="BX109" s="928"/>
      <c r="BY109" s="928"/>
      <c r="BZ109" s="929"/>
      <c r="CA109" s="927" t="s">
        <v>294</v>
      </c>
      <c r="CB109" s="928"/>
      <c r="CC109" s="928"/>
      <c r="CD109" s="928"/>
      <c r="CE109" s="929"/>
      <c r="CF109" s="948" t="s">
        <v>412</v>
      </c>
      <c r="CG109" s="948"/>
      <c r="CH109" s="948"/>
      <c r="CI109" s="948"/>
      <c r="CJ109" s="948"/>
      <c r="CK109" s="927" t="s">
        <v>413</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410</v>
      </c>
      <c r="DH109" s="928"/>
      <c r="DI109" s="928"/>
      <c r="DJ109" s="928"/>
      <c r="DK109" s="929"/>
      <c r="DL109" s="927" t="s">
        <v>411</v>
      </c>
      <c r="DM109" s="928"/>
      <c r="DN109" s="928"/>
      <c r="DO109" s="928"/>
      <c r="DP109" s="929"/>
      <c r="DQ109" s="927" t="s">
        <v>294</v>
      </c>
      <c r="DR109" s="928"/>
      <c r="DS109" s="928"/>
      <c r="DT109" s="928"/>
      <c r="DU109" s="929"/>
      <c r="DV109" s="927" t="s">
        <v>412</v>
      </c>
      <c r="DW109" s="928"/>
      <c r="DX109" s="928"/>
      <c r="DY109" s="928"/>
      <c r="DZ109" s="930"/>
    </row>
    <row r="110" spans="1:131" s="212" customFormat="1" ht="26.25" customHeight="1" x14ac:dyDescent="0.2">
      <c r="A110" s="931" t="s">
        <v>414</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2961807</v>
      </c>
      <c r="AB110" s="935"/>
      <c r="AC110" s="935"/>
      <c r="AD110" s="935"/>
      <c r="AE110" s="936"/>
      <c r="AF110" s="937">
        <v>2944921</v>
      </c>
      <c r="AG110" s="935"/>
      <c r="AH110" s="935"/>
      <c r="AI110" s="935"/>
      <c r="AJ110" s="936"/>
      <c r="AK110" s="937">
        <v>2933052</v>
      </c>
      <c r="AL110" s="935"/>
      <c r="AM110" s="935"/>
      <c r="AN110" s="935"/>
      <c r="AO110" s="936"/>
      <c r="AP110" s="938">
        <v>16.7</v>
      </c>
      <c r="AQ110" s="939"/>
      <c r="AR110" s="939"/>
      <c r="AS110" s="939"/>
      <c r="AT110" s="940"/>
      <c r="AU110" s="941" t="s">
        <v>69</v>
      </c>
      <c r="AV110" s="942"/>
      <c r="AW110" s="942"/>
      <c r="AX110" s="942"/>
      <c r="AY110" s="942"/>
      <c r="AZ110" s="964" t="s">
        <v>415</v>
      </c>
      <c r="BA110" s="932"/>
      <c r="BB110" s="932"/>
      <c r="BC110" s="932"/>
      <c r="BD110" s="932"/>
      <c r="BE110" s="932"/>
      <c r="BF110" s="932"/>
      <c r="BG110" s="932"/>
      <c r="BH110" s="932"/>
      <c r="BI110" s="932"/>
      <c r="BJ110" s="932"/>
      <c r="BK110" s="932"/>
      <c r="BL110" s="932"/>
      <c r="BM110" s="932"/>
      <c r="BN110" s="932"/>
      <c r="BO110" s="932"/>
      <c r="BP110" s="933"/>
      <c r="BQ110" s="965">
        <v>28972883</v>
      </c>
      <c r="BR110" s="966"/>
      <c r="BS110" s="966"/>
      <c r="BT110" s="966"/>
      <c r="BU110" s="966"/>
      <c r="BV110" s="966">
        <v>26960780</v>
      </c>
      <c r="BW110" s="966"/>
      <c r="BX110" s="966"/>
      <c r="BY110" s="966"/>
      <c r="BZ110" s="966"/>
      <c r="CA110" s="966">
        <v>24956561</v>
      </c>
      <c r="CB110" s="966"/>
      <c r="CC110" s="966"/>
      <c r="CD110" s="966"/>
      <c r="CE110" s="966"/>
      <c r="CF110" s="979">
        <v>142.19999999999999</v>
      </c>
      <c r="CG110" s="980"/>
      <c r="CH110" s="980"/>
      <c r="CI110" s="980"/>
      <c r="CJ110" s="980"/>
      <c r="CK110" s="981" t="s">
        <v>416</v>
      </c>
      <c r="CL110" s="982"/>
      <c r="CM110" s="964" t="s">
        <v>417</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
      <c r="A111" s="969" t="s">
        <v>418</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419</v>
      </c>
      <c r="BA111" s="958"/>
      <c r="BB111" s="958"/>
      <c r="BC111" s="958"/>
      <c r="BD111" s="958"/>
      <c r="BE111" s="958"/>
      <c r="BF111" s="958"/>
      <c r="BG111" s="958"/>
      <c r="BH111" s="958"/>
      <c r="BI111" s="958"/>
      <c r="BJ111" s="958"/>
      <c r="BK111" s="958"/>
      <c r="BL111" s="958"/>
      <c r="BM111" s="958"/>
      <c r="BN111" s="958"/>
      <c r="BO111" s="958"/>
      <c r="BP111" s="959"/>
      <c r="BQ111" s="960">
        <v>1036547</v>
      </c>
      <c r="BR111" s="961"/>
      <c r="BS111" s="961"/>
      <c r="BT111" s="961"/>
      <c r="BU111" s="961"/>
      <c r="BV111" s="961">
        <v>935885</v>
      </c>
      <c r="BW111" s="961"/>
      <c r="BX111" s="961"/>
      <c r="BY111" s="961"/>
      <c r="BZ111" s="961"/>
      <c r="CA111" s="961">
        <v>837012</v>
      </c>
      <c r="CB111" s="961"/>
      <c r="CC111" s="961"/>
      <c r="CD111" s="961"/>
      <c r="CE111" s="961"/>
      <c r="CF111" s="955">
        <v>4.8</v>
      </c>
      <c r="CG111" s="956"/>
      <c r="CH111" s="956"/>
      <c r="CI111" s="956"/>
      <c r="CJ111" s="956"/>
      <c r="CK111" s="983"/>
      <c r="CL111" s="984"/>
      <c r="CM111" s="957" t="s">
        <v>420</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
      <c r="A112" s="987" t="s">
        <v>421</v>
      </c>
      <c r="B112" s="988"/>
      <c r="C112" s="958" t="s">
        <v>422</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423</v>
      </c>
      <c r="BA112" s="958"/>
      <c r="BB112" s="958"/>
      <c r="BC112" s="958"/>
      <c r="BD112" s="958"/>
      <c r="BE112" s="958"/>
      <c r="BF112" s="958"/>
      <c r="BG112" s="958"/>
      <c r="BH112" s="958"/>
      <c r="BI112" s="958"/>
      <c r="BJ112" s="958"/>
      <c r="BK112" s="958"/>
      <c r="BL112" s="958"/>
      <c r="BM112" s="958"/>
      <c r="BN112" s="958"/>
      <c r="BO112" s="958"/>
      <c r="BP112" s="959"/>
      <c r="BQ112" s="960">
        <v>12866625</v>
      </c>
      <c r="BR112" s="961"/>
      <c r="BS112" s="961"/>
      <c r="BT112" s="961"/>
      <c r="BU112" s="961"/>
      <c r="BV112" s="961">
        <v>12757888</v>
      </c>
      <c r="BW112" s="961"/>
      <c r="BX112" s="961"/>
      <c r="BY112" s="961"/>
      <c r="BZ112" s="961"/>
      <c r="CA112" s="961">
        <v>12953282</v>
      </c>
      <c r="CB112" s="961"/>
      <c r="CC112" s="961"/>
      <c r="CD112" s="961"/>
      <c r="CE112" s="961"/>
      <c r="CF112" s="955">
        <v>73.8</v>
      </c>
      <c r="CG112" s="956"/>
      <c r="CH112" s="956"/>
      <c r="CI112" s="956"/>
      <c r="CJ112" s="956"/>
      <c r="CK112" s="983"/>
      <c r="CL112" s="984"/>
      <c r="CM112" s="957" t="s">
        <v>424</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
      <c r="A113" s="989"/>
      <c r="B113" s="990"/>
      <c r="C113" s="958" t="s">
        <v>425</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533785</v>
      </c>
      <c r="AB113" s="973"/>
      <c r="AC113" s="973"/>
      <c r="AD113" s="973"/>
      <c r="AE113" s="974"/>
      <c r="AF113" s="975">
        <v>582358</v>
      </c>
      <c r="AG113" s="973"/>
      <c r="AH113" s="973"/>
      <c r="AI113" s="973"/>
      <c r="AJ113" s="974"/>
      <c r="AK113" s="975">
        <v>600949</v>
      </c>
      <c r="AL113" s="973"/>
      <c r="AM113" s="973"/>
      <c r="AN113" s="973"/>
      <c r="AO113" s="974"/>
      <c r="AP113" s="976">
        <v>3.4</v>
      </c>
      <c r="AQ113" s="977"/>
      <c r="AR113" s="977"/>
      <c r="AS113" s="977"/>
      <c r="AT113" s="978"/>
      <c r="AU113" s="943"/>
      <c r="AV113" s="944"/>
      <c r="AW113" s="944"/>
      <c r="AX113" s="944"/>
      <c r="AY113" s="944"/>
      <c r="AZ113" s="957" t="s">
        <v>426</v>
      </c>
      <c r="BA113" s="958"/>
      <c r="BB113" s="958"/>
      <c r="BC113" s="958"/>
      <c r="BD113" s="958"/>
      <c r="BE113" s="958"/>
      <c r="BF113" s="958"/>
      <c r="BG113" s="958"/>
      <c r="BH113" s="958"/>
      <c r="BI113" s="958"/>
      <c r="BJ113" s="958"/>
      <c r="BK113" s="958"/>
      <c r="BL113" s="958"/>
      <c r="BM113" s="958"/>
      <c r="BN113" s="958"/>
      <c r="BO113" s="958"/>
      <c r="BP113" s="959"/>
      <c r="BQ113" s="960">
        <v>1485724</v>
      </c>
      <c r="BR113" s="961"/>
      <c r="BS113" s="961"/>
      <c r="BT113" s="961"/>
      <c r="BU113" s="961"/>
      <c r="BV113" s="961">
        <v>1304767</v>
      </c>
      <c r="BW113" s="961"/>
      <c r="BX113" s="961"/>
      <c r="BY113" s="961"/>
      <c r="BZ113" s="961"/>
      <c r="CA113" s="961">
        <v>1190205</v>
      </c>
      <c r="CB113" s="961"/>
      <c r="CC113" s="961"/>
      <c r="CD113" s="961"/>
      <c r="CE113" s="961"/>
      <c r="CF113" s="955">
        <v>6.8</v>
      </c>
      <c r="CG113" s="956"/>
      <c r="CH113" s="956"/>
      <c r="CI113" s="956"/>
      <c r="CJ113" s="956"/>
      <c r="CK113" s="983"/>
      <c r="CL113" s="984"/>
      <c r="CM113" s="957" t="s">
        <v>427</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
      <c r="A114" s="989"/>
      <c r="B114" s="990"/>
      <c r="C114" s="958" t="s">
        <v>428</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121594</v>
      </c>
      <c r="AB114" s="994"/>
      <c r="AC114" s="994"/>
      <c r="AD114" s="994"/>
      <c r="AE114" s="995"/>
      <c r="AF114" s="996">
        <v>160162</v>
      </c>
      <c r="AG114" s="994"/>
      <c r="AH114" s="994"/>
      <c r="AI114" s="994"/>
      <c r="AJ114" s="995"/>
      <c r="AK114" s="996">
        <v>121128</v>
      </c>
      <c r="AL114" s="994"/>
      <c r="AM114" s="994"/>
      <c r="AN114" s="994"/>
      <c r="AO114" s="995"/>
      <c r="AP114" s="997">
        <v>0.7</v>
      </c>
      <c r="AQ114" s="998"/>
      <c r="AR114" s="998"/>
      <c r="AS114" s="998"/>
      <c r="AT114" s="999"/>
      <c r="AU114" s="943"/>
      <c r="AV114" s="944"/>
      <c r="AW114" s="944"/>
      <c r="AX114" s="944"/>
      <c r="AY114" s="944"/>
      <c r="AZ114" s="957" t="s">
        <v>429</v>
      </c>
      <c r="BA114" s="958"/>
      <c r="BB114" s="958"/>
      <c r="BC114" s="958"/>
      <c r="BD114" s="958"/>
      <c r="BE114" s="958"/>
      <c r="BF114" s="958"/>
      <c r="BG114" s="958"/>
      <c r="BH114" s="958"/>
      <c r="BI114" s="958"/>
      <c r="BJ114" s="958"/>
      <c r="BK114" s="958"/>
      <c r="BL114" s="958"/>
      <c r="BM114" s="958"/>
      <c r="BN114" s="958"/>
      <c r="BO114" s="958"/>
      <c r="BP114" s="959"/>
      <c r="BQ114" s="960">
        <v>3007077</v>
      </c>
      <c r="BR114" s="961"/>
      <c r="BS114" s="961"/>
      <c r="BT114" s="961"/>
      <c r="BU114" s="961"/>
      <c r="BV114" s="961">
        <v>2752446</v>
      </c>
      <c r="BW114" s="961"/>
      <c r="BX114" s="961"/>
      <c r="BY114" s="961"/>
      <c r="BZ114" s="961"/>
      <c r="CA114" s="961">
        <v>2600019</v>
      </c>
      <c r="CB114" s="961"/>
      <c r="CC114" s="961"/>
      <c r="CD114" s="961"/>
      <c r="CE114" s="961"/>
      <c r="CF114" s="955">
        <v>14.8</v>
      </c>
      <c r="CG114" s="956"/>
      <c r="CH114" s="956"/>
      <c r="CI114" s="956"/>
      <c r="CJ114" s="956"/>
      <c r="CK114" s="983"/>
      <c r="CL114" s="984"/>
      <c r="CM114" s="957" t="s">
        <v>430</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
      <c r="A115" s="989"/>
      <c r="B115" s="990"/>
      <c r="C115" s="958" t="s">
        <v>431</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164114</v>
      </c>
      <c r="AB115" s="973"/>
      <c r="AC115" s="973"/>
      <c r="AD115" s="973"/>
      <c r="AE115" s="974"/>
      <c r="AF115" s="975">
        <v>100819</v>
      </c>
      <c r="AG115" s="973"/>
      <c r="AH115" s="973"/>
      <c r="AI115" s="973"/>
      <c r="AJ115" s="974"/>
      <c r="AK115" s="975">
        <v>98972</v>
      </c>
      <c r="AL115" s="973"/>
      <c r="AM115" s="973"/>
      <c r="AN115" s="973"/>
      <c r="AO115" s="974"/>
      <c r="AP115" s="976">
        <v>0.6</v>
      </c>
      <c r="AQ115" s="977"/>
      <c r="AR115" s="977"/>
      <c r="AS115" s="977"/>
      <c r="AT115" s="978"/>
      <c r="AU115" s="943"/>
      <c r="AV115" s="944"/>
      <c r="AW115" s="944"/>
      <c r="AX115" s="944"/>
      <c r="AY115" s="944"/>
      <c r="AZ115" s="957" t="s">
        <v>432</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433</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v>17129</v>
      </c>
      <c r="DH115" s="994"/>
      <c r="DI115" s="994"/>
      <c r="DJ115" s="994"/>
      <c r="DK115" s="995"/>
      <c r="DL115" s="996">
        <v>10130</v>
      </c>
      <c r="DM115" s="994"/>
      <c r="DN115" s="994"/>
      <c r="DO115" s="994"/>
      <c r="DP115" s="995"/>
      <c r="DQ115" s="996">
        <v>4878</v>
      </c>
      <c r="DR115" s="994"/>
      <c r="DS115" s="994"/>
      <c r="DT115" s="994"/>
      <c r="DU115" s="995"/>
      <c r="DV115" s="997">
        <v>0</v>
      </c>
      <c r="DW115" s="998"/>
      <c r="DX115" s="998"/>
      <c r="DY115" s="998"/>
      <c r="DZ115" s="999"/>
    </row>
    <row r="116" spans="1:130" s="212" customFormat="1" ht="26.25" customHeight="1" x14ac:dyDescent="0.2">
      <c r="A116" s="991"/>
      <c r="B116" s="992"/>
      <c r="C116" s="1000" t="s">
        <v>434</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t="s">
        <v>122</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435</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436</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v>1019418</v>
      </c>
      <c r="DH116" s="994"/>
      <c r="DI116" s="994"/>
      <c r="DJ116" s="994"/>
      <c r="DK116" s="995"/>
      <c r="DL116" s="996">
        <v>925755</v>
      </c>
      <c r="DM116" s="994"/>
      <c r="DN116" s="994"/>
      <c r="DO116" s="994"/>
      <c r="DP116" s="995"/>
      <c r="DQ116" s="996">
        <v>832134</v>
      </c>
      <c r="DR116" s="994"/>
      <c r="DS116" s="994"/>
      <c r="DT116" s="994"/>
      <c r="DU116" s="995"/>
      <c r="DV116" s="997">
        <v>4.7</v>
      </c>
      <c r="DW116" s="998"/>
      <c r="DX116" s="998"/>
      <c r="DY116" s="998"/>
      <c r="DZ116" s="999"/>
    </row>
    <row r="117" spans="1:130" s="212" customFormat="1" ht="26.25" customHeight="1" x14ac:dyDescent="0.2">
      <c r="A117" s="947" t="s">
        <v>177</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437</v>
      </c>
      <c r="Z117" s="929"/>
      <c r="AA117" s="1013">
        <v>3781300</v>
      </c>
      <c r="AB117" s="1014"/>
      <c r="AC117" s="1014"/>
      <c r="AD117" s="1014"/>
      <c r="AE117" s="1015"/>
      <c r="AF117" s="1016">
        <v>3788260</v>
      </c>
      <c r="AG117" s="1014"/>
      <c r="AH117" s="1014"/>
      <c r="AI117" s="1014"/>
      <c r="AJ117" s="1015"/>
      <c r="AK117" s="1016">
        <v>3754101</v>
      </c>
      <c r="AL117" s="1014"/>
      <c r="AM117" s="1014"/>
      <c r="AN117" s="1014"/>
      <c r="AO117" s="1015"/>
      <c r="AP117" s="1017"/>
      <c r="AQ117" s="1018"/>
      <c r="AR117" s="1018"/>
      <c r="AS117" s="1018"/>
      <c r="AT117" s="1019"/>
      <c r="AU117" s="943"/>
      <c r="AV117" s="944"/>
      <c r="AW117" s="944"/>
      <c r="AX117" s="944"/>
      <c r="AY117" s="944"/>
      <c r="AZ117" s="1009" t="s">
        <v>438</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439</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
      <c r="A118" s="947" t="s">
        <v>413</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410</v>
      </c>
      <c r="AB118" s="928"/>
      <c r="AC118" s="928"/>
      <c r="AD118" s="928"/>
      <c r="AE118" s="929"/>
      <c r="AF118" s="927" t="s">
        <v>411</v>
      </c>
      <c r="AG118" s="928"/>
      <c r="AH118" s="928"/>
      <c r="AI118" s="928"/>
      <c r="AJ118" s="929"/>
      <c r="AK118" s="927" t="s">
        <v>294</v>
      </c>
      <c r="AL118" s="928"/>
      <c r="AM118" s="928"/>
      <c r="AN118" s="928"/>
      <c r="AO118" s="929"/>
      <c r="AP118" s="1005" t="s">
        <v>412</v>
      </c>
      <c r="AQ118" s="1006"/>
      <c r="AR118" s="1006"/>
      <c r="AS118" s="1006"/>
      <c r="AT118" s="1007"/>
      <c r="AU118" s="943"/>
      <c r="AV118" s="944"/>
      <c r="AW118" s="944"/>
      <c r="AX118" s="944"/>
      <c r="AY118" s="944"/>
      <c r="AZ118" s="1008" t="s">
        <v>440</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441</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
      <c r="A119" s="1091" t="s">
        <v>416</v>
      </c>
      <c r="B119" s="982"/>
      <c r="C119" s="964" t="s">
        <v>417</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5" t="s">
        <v>177</v>
      </c>
      <c r="BA119" s="235"/>
      <c r="BB119" s="235"/>
      <c r="BC119" s="235"/>
      <c r="BD119" s="235"/>
      <c r="BE119" s="235"/>
      <c r="BF119" s="235"/>
      <c r="BG119" s="235"/>
      <c r="BH119" s="235"/>
      <c r="BI119" s="235"/>
      <c r="BJ119" s="235"/>
      <c r="BK119" s="235"/>
      <c r="BL119" s="235"/>
      <c r="BM119" s="235"/>
      <c r="BN119" s="235"/>
      <c r="BO119" s="1012" t="s">
        <v>442</v>
      </c>
      <c r="BP119" s="1040"/>
      <c r="BQ119" s="1034">
        <v>47368856</v>
      </c>
      <c r="BR119" s="1035"/>
      <c r="BS119" s="1035"/>
      <c r="BT119" s="1035"/>
      <c r="BU119" s="1035"/>
      <c r="BV119" s="1035">
        <v>44711766</v>
      </c>
      <c r="BW119" s="1035"/>
      <c r="BX119" s="1035"/>
      <c r="BY119" s="1035"/>
      <c r="BZ119" s="1035"/>
      <c r="CA119" s="1035">
        <v>42537079</v>
      </c>
      <c r="CB119" s="1035"/>
      <c r="CC119" s="1035"/>
      <c r="CD119" s="1035"/>
      <c r="CE119" s="1035"/>
      <c r="CF119" s="1036"/>
      <c r="CG119" s="1037"/>
      <c r="CH119" s="1037"/>
      <c r="CI119" s="1037"/>
      <c r="CJ119" s="1038"/>
      <c r="CK119" s="985"/>
      <c r="CL119" s="986"/>
      <c r="CM119" s="1008" t="s">
        <v>443</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
      <c r="A120" s="1092"/>
      <c r="B120" s="984"/>
      <c r="C120" s="957" t="s">
        <v>420</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444</v>
      </c>
      <c r="AV120" s="1027"/>
      <c r="AW120" s="1027"/>
      <c r="AX120" s="1027"/>
      <c r="AY120" s="1028"/>
      <c r="AZ120" s="964" t="s">
        <v>445</v>
      </c>
      <c r="BA120" s="932"/>
      <c r="BB120" s="932"/>
      <c r="BC120" s="932"/>
      <c r="BD120" s="932"/>
      <c r="BE120" s="932"/>
      <c r="BF120" s="932"/>
      <c r="BG120" s="932"/>
      <c r="BH120" s="932"/>
      <c r="BI120" s="932"/>
      <c r="BJ120" s="932"/>
      <c r="BK120" s="932"/>
      <c r="BL120" s="932"/>
      <c r="BM120" s="932"/>
      <c r="BN120" s="932"/>
      <c r="BO120" s="932"/>
      <c r="BP120" s="933"/>
      <c r="BQ120" s="965">
        <v>6238855</v>
      </c>
      <c r="BR120" s="966"/>
      <c r="BS120" s="966"/>
      <c r="BT120" s="966"/>
      <c r="BU120" s="966"/>
      <c r="BV120" s="966">
        <v>6288324</v>
      </c>
      <c r="BW120" s="966"/>
      <c r="BX120" s="966"/>
      <c r="BY120" s="966"/>
      <c r="BZ120" s="966"/>
      <c r="CA120" s="966">
        <v>5774615</v>
      </c>
      <c r="CB120" s="966"/>
      <c r="CC120" s="966"/>
      <c r="CD120" s="966"/>
      <c r="CE120" s="966"/>
      <c r="CF120" s="979">
        <v>32.9</v>
      </c>
      <c r="CG120" s="980"/>
      <c r="CH120" s="980"/>
      <c r="CI120" s="980"/>
      <c r="CJ120" s="980"/>
      <c r="CK120" s="1041" t="s">
        <v>446</v>
      </c>
      <c r="CL120" s="1042"/>
      <c r="CM120" s="1042"/>
      <c r="CN120" s="1042"/>
      <c r="CO120" s="1043"/>
      <c r="CP120" s="1049" t="s">
        <v>392</v>
      </c>
      <c r="CQ120" s="1050"/>
      <c r="CR120" s="1050"/>
      <c r="CS120" s="1050"/>
      <c r="CT120" s="1050"/>
      <c r="CU120" s="1050"/>
      <c r="CV120" s="1050"/>
      <c r="CW120" s="1050"/>
      <c r="CX120" s="1050"/>
      <c r="CY120" s="1050"/>
      <c r="CZ120" s="1050"/>
      <c r="DA120" s="1050"/>
      <c r="DB120" s="1050"/>
      <c r="DC120" s="1050"/>
      <c r="DD120" s="1050"/>
      <c r="DE120" s="1050"/>
      <c r="DF120" s="1051"/>
      <c r="DG120" s="965">
        <v>12043444</v>
      </c>
      <c r="DH120" s="966"/>
      <c r="DI120" s="966"/>
      <c r="DJ120" s="966"/>
      <c r="DK120" s="966"/>
      <c r="DL120" s="966">
        <v>11935038</v>
      </c>
      <c r="DM120" s="966"/>
      <c r="DN120" s="966"/>
      <c r="DO120" s="966"/>
      <c r="DP120" s="966"/>
      <c r="DQ120" s="966">
        <v>12470115</v>
      </c>
      <c r="DR120" s="966"/>
      <c r="DS120" s="966"/>
      <c r="DT120" s="966"/>
      <c r="DU120" s="966"/>
      <c r="DV120" s="967">
        <v>71.099999999999994</v>
      </c>
      <c r="DW120" s="967"/>
      <c r="DX120" s="967"/>
      <c r="DY120" s="967"/>
      <c r="DZ120" s="968"/>
    </row>
    <row r="121" spans="1:130" s="212" customFormat="1" ht="26.25" customHeight="1" x14ac:dyDescent="0.2">
      <c r="A121" s="1092"/>
      <c r="B121" s="984"/>
      <c r="C121" s="1009" t="s">
        <v>447</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448</v>
      </c>
      <c r="BA121" s="958"/>
      <c r="BB121" s="958"/>
      <c r="BC121" s="958"/>
      <c r="BD121" s="958"/>
      <c r="BE121" s="958"/>
      <c r="BF121" s="958"/>
      <c r="BG121" s="958"/>
      <c r="BH121" s="958"/>
      <c r="BI121" s="958"/>
      <c r="BJ121" s="958"/>
      <c r="BK121" s="958"/>
      <c r="BL121" s="958"/>
      <c r="BM121" s="958"/>
      <c r="BN121" s="958"/>
      <c r="BO121" s="958"/>
      <c r="BP121" s="959"/>
      <c r="BQ121" s="960">
        <v>11865598</v>
      </c>
      <c r="BR121" s="961"/>
      <c r="BS121" s="961"/>
      <c r="BT121" s="961"/>
      <c r="BU121" s="961"/>
      <c r="BV121" s="961">
        <v>12997314</v>
      </c>
      <c r="BW121" s="961"/>
      <c r="BX121" s="961"/>
      <c r="BY121" s="961"/>
      <c r="BZ121" s="961"/>
      <c r="CA121" s="961">
        <v>12391263</v>
      </c>
      <c r="CB121" s="961"/>
      <c r="CC121" s="961"/>
      <c r="CD121" s="961"/>
      <c r="CE121" s="961"/>
      <c r="CF121" s="955">
        <v>70.599999999999994</v>
      </c>
      <c r="CG121" s="956"/>
      <c r="CH121" s="956"/>
      <c r="CI121" s="956"/>
      <c r="CJ121" s="956"/>
      <c r="CK121" s="1044"/>
      <c r="CL121" s="1045"/>
      <c r="CM121" s="1045"/>
      <c r="CN121" s="1045"/>
      <c r="CO121" s="1046"/>
      <c r="CP121" s="1054" t="s">
        <v>394</v>
      </c>
      <c r="CQ121" s="1055"/>
      <c r="CR121" s="1055"/>
      <c r="CS121" s="1055"/>
      <c r="CT121" s="1055"/>
      <c r="CU121" s="1055"/>
      <c r="CV121" s="1055"/>
      <c r="CW121" s="1055"/>
      <c r="CX121" s="1055"/>
      <c r="CY121" s="1055"/>
      <c r="CZ121" s="1055"/>
      <c r="DA121" s="1055"/>
      <c r="DB121" s="1055"/>
      <c r="DC121" s="1055"/>
      <c r="DD121" s="1055"/>
      <c r="DE121" s="1055"/>
      <c r="DF121" s="1056"/>
      <c r="DG121" s="960">
        <v>823181</v>
      </c>
      <c r="DH121" s="961"/>
      <c r="DI121" s="961"/>
      <c r="DJ121" s="961"/>
      <c r="DK121" s="961"/>
      <c r="DL121" s="961">
        <v>822850</v>
      </c>
      <c r="DM121" s="961"/>
      <c r="DN121" s="961"/>
      <c r="DO121" s="961"/>
      <c r="DP121" s="961"/>
      <c r="DQ121" s="961">
        <v>483167</v>
      </c>
      <c r="DR121" s="961"/>
      <c r="DS121" s="961"/>
      <c r="DT121" s="961"/>
      <c r="DU121" s="961"/>
      <c r="DV121" s="962">
        <v>2.8</v>
      </c>
      <c r="DW121" s="962"/>
      <c r="DX121" s="962"/>
      <c r="DY121" s="962"/>
      <c r="DZ121" s="963"/>
    </row>
    <row r="122" spans="1:130" s="212" customFormat="1" ht="26.25" customHeight="1" x14ac:dyDescent="0.2">
      <c r="A122" s="1092"/>
      <c r="B122" s="984"/>
      <c r="C122" s="957" t="s">
        <v>430</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449</v>
      </c>
      <c r="BA122" s="1000"/>
      <c r="BB122" s="1000"/>
      <c r="BC122" s="1000"/>
      <c r="BD122" s="1000"/>
      <c r="BE122" s="1000"/>
      <c r="BF122" s="1000"/>
      <c r="BG122" s="1000"/>
      <c r="BH122" s="1000"/>
      <c r="BI122" s="1000"/>
      <c r="BJ122" s="1000"/>
      <c r="BK122" s="1000"/>
      <c r="BL122" s="1000"/>
      <c r="BM122" s="1000"/>
      <c r="BN122" s="1000"/>
      <c r="BO122" s="1000"/>
      <c r="BP122" s="1001"/>
      <c r="BQ122" s="1034">
        <v>28366904</v>
      </c>
      <c r="BR122" s="1035"/>
      <c r="BS122" s="1035"/>
      <c r="BT122" s="1035"/>
      <c r="BU122" s="1035"/>
      <c r="BV122" s="1035">
        <v>26705135</v>
      </c>
      <c r="BW122" s="1035"/>
      <c r="BX122" s="1035"/>
      <c r="BY122" s="1035"/>
      <c r="BZ122" s="1035"/>
      <c r="CA122" s="1035">
        <v>25649842</v>
      </c>
      <c r="CB122" s="1035"/>
      <c r="CC122" s="1035"/>
      <c r="CD122" s="1035"/>
      <c r="CE122" s="1035"/>
      <c r="CF122" s="1052">
        <v>146.19999999999999</v>
      </c>
      <c r="CG122" s="1053"/>
      <c r="CH122" s="1053"/>
      <c r="CI122" s="1053"/>
      <c r="CJ122" s="1053"/>
      <c r="CK122" s="1044"/>
      <c r="CL122" s="1045"/>
      <c r="CM122" s="1045"/>
      <c r="CN122" s="1045"/>
      <c r="CO122" s="1046"/>
      <c r="CP122" s="1054"/>
      <c r="CQ122" s="1055"/>
      <c r="CR122" s="1055"/>
      <c r="CS122" s="1055"/>
      <c r="CT122" s="1055"/>
      <c r="CU122" s="1055"/>
      <c r="CV122" s="1055"/>
      <c r="CW122" s="1055"/>
      <c r="CX122" s="1055"/>
      <c r="CY122" s="1055"/>
      <c r="CZ122" s="1055"/>
      <c r="DA122" s="1055"/>
      <c r="DB122" s="1055"/>
      <c r="DC122" s="1055"/>
      <c r="DD122" s="1055"/>
      <c r="DE122" s="1055"/>
      <c r="DF122" s="1056"/>
      <c r="DG122" s="960"/>
      <c r="DH122" s="961"/>
      <c r="DI122" s="961"/>
      <c r="DJ122" s="961"/>
      <c r="DK122" s="961"/>
      <c r="DL122" s="961"/>
      <c r="DM122" s="961"/>
      <c r="DN122" s="961"/>
      <c r="DO122" s="961"/>
      <c r="DP122" s="961"/>
      <c r="DQ122" s="961"/>
      <c r="DR122" s="961"/>
      <c r="DS122" s="961"/>
      <c r="DT122" s="961"/>
      <c r="DU122" s="961"/>
      <c r="DV122" s="962"/>
      <c r="DW122" s="962"/>
      <c r="DX122" s="962"/>
      <c r="DY122" s="962"/>
      <c r="DZ122" s="963"/>
    </row>
    <row r="123" spans="1:130" s="212" customFormat="1" ht="26.25" customHeight="1" x14ac:dyDescent="0.2">
      <c r="A123" s="1092"/>
      <c r="B123" s="984"/>
      <c r="C123" s="957" t="s">
        <v>436</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v>93836</v>
      </c>
      <c r="AB123" s="994"/>
      <c r="AC123" s="994"/>
      <c r="AD123" s="994"/>
      <c r="AE123" s="995"/>
      <c r="AF123" s="996">
        <v>93761</v>
      </c>
      <c r="AG123" s="994"/>
      <c r="AH123" s="994"/>
      <c r="AI123" s="994"/>
      <c r="AJ123" s="995"/>
      <c r="AK123" s="996">
        <v>93687</v>
      </c>
      <c r="AL123" s="994"/>
      <c r="AM123" s="994"/>
      <c r="AN123" s="994"/>
      <c r="AO123" s="995"/>
      <c r="AP123" s="997">
        <v>0.5</v>
      </c>
      <c r="AQ123" s="998"/>
      <c r="AR123" s="998"/>
      <c r="AS123" s="998"/>
      <c r="AT123" s="999"/>
      <c r="AU123" s="1032"/>
      <c r="AV123" s="1033"/>
      <c r="AW123" s="1033"/>
      <c r="AX123" s="1033"/>
      <c r="AY123" s="1033"/>
      <c r="AZ123" s="235" t="s">
        <v>177</v>
      </c>
      <c r="BA123" s="235"/>
      <c r="BB123" s="235"/>
      <c r="BC123" s="235"/>
      <c r="BD123" s="235"/>
      <c r="BE123" s="235"/>
      <c r="BF123" s="235"/>
      <c r="BG123" s="235"/>
      <c r="BH123" s="235"/>
      <c r="BI123" s="235"/>
      <c r="BJ123" s="235"/>
      <c r="BK123" s="235"/>
      <c r="BL123" s="235"/>
      <c r="BM123" s="235"/>
      <c r="BN123" s="235"/>
      <c r="BO123" s="1012" t="s">
        <v>450</v>
      </c>
      <c r="BP123" s="1040"/>
      <c r="BQ123" s="1098">
        <v>46471357</v>
      </c>
      <c r="BR123" s="1099"/>
      <c r="BS123" s="1099"/>
      <c r="BT123" s="1099"/>
      <c r="BU123" s="1099"/>
      <c r="BV123" s="1099">
        <v>45990773</v>
      </c>
      <c r="BW123" s="1099"/>
      <c r="BX123" s="1099"/>
      <c r="BY123" s="1099"/>
      <c r="BZ123" s="1099"/>
      <c r="CA123" s="1099">
        <v>43815720</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25">
      <c r="A124" s="1092"/>
      <c r="B124" s="984"/>
      <c r="C124" s="957" t="s">
        <v>439</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451</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v>5.5</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452</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
      <c r="A125" s="1092"/>
      <c r="B125" s="984"/>
      <c r="C125" s="957" t="s">
        <v>441</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453</v>
      </c>
      <c r="CL125" s="1042"/>
      <c r="CM125" s="1042"/>
      <c r="CN125" s="1042"/>
      <c r="CO125" s="1043"/>
      <c r="CP125" s="964" t="s">
        <v>454</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25">
      <c r="A126" s="1092"/>
      <c r="B126" s="984"/>
      <c r="C126" s="957" t="s">
        <v>443</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v>70278</v>
      </c>
      <c r="AB126" s="994"/>
      <c r="AC126" s="994"/>
      <c r="AD126" s="994"/>
      <c r="AE126" s="995"/>
      <c r="AF126" s="996">
        <v>7058</v>
      </c>
      <c r="AG126" s="994"/>
      <c r="AH126" s="994"/>
      <c r="AI126" s="994"/>
      <c r="AJ126" s="995"/>
      <c r="AK126" s="996">
        <v>5285</v>
      </c>
      <c r="AL126" s="994"/>
      <c r="AM126" s="994"/>
      <c r="AN126" s="994"/>
      <c r="AO126" s="995"/>
      <c r="AP126" s="997">
        <v>0</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455</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
      <c r="A127" s="1093"/>
      <c r="B127" s="986"/>
      <c r="C127" s="1008" t="s">
        <v>456</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t="s">
        <v>122</v>
      </c>
      <c r="AB127" s="994"/>
      <c r="AC127" s="994"/>
      <c r="AD127" s="994"/>
      <c r="AE127" s="995"/>
      <c r="AF127" s="996" t="s">
        <v>122</v>
      </c>
      <c r="AG127" s="994"/>
      <c r="AH127" s="994"/>
      <c r="AI127" s="994"/>
      <c r="AJ127" s="995"/>
      <c r="AK127" s="996" t="s">
        <v>122</v>
      </c>
      <c r="AL127" s="994"/>
      <c r="AM127" s="994"/>
      <c r="AN127" s="994"/>
      <c r="AO127" s="995"/>
      <c r="AP127" s="997" t="s">
        <v>122</v>
      </c>
      <c r="AQ127" s="998"/>
      <c r="AR127" s="998"/>
      <c r="AS127" s="998"/>
      <c r="AT127" s="999"/>
      <c r="AU127" s="214"/>
      <c r="AV127" s="214"/>
      <c r="AW127" s="214"/>
      <c r="AX127" s="1066" t="s">
        <v>457</v>
      </c>
      <c r="AY127" s="1067"/>
      <c r="AZ127" s="1067"/>
      <c r="BA127" s="1067"/>
      <c r="BB127" s="1067"/>
      <c r="BC127" s="1067"/>
      <c r="BD127" s="1067"/>
      <c r="BE127" s="1068"/>
      <c r="BF127" s="1069" t="s">
        <v>458</v>
      </c>
      <c r="BG127" s="1067"/>
      <c r="BH127" s="1067"/>
      <c r="BI127" s="1067"/>
      <c r="BJ127" s="1067"/>
      <c r="BK127" s="1067"/>
      <c r="BL127" s="1068"/>
      <c r="BM127" s="1069" t="s">
        <v>459</v>
      </c>
      <c r="BN127" s="1067"/>
      <c r="BO127" s="1067"/>
      <c r="BP127" s="1067"/>
      <c r="BQ127" s="1067"/>
      <c r="BR127" s="1067"/>
      <c r="BS127" s="1068"/>
      <c r="BT127" s="1069" t="s">
        <v>460</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461</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25">
      <c r="A128" s="1076" t="s">
        <v>462</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463</v>
      </c>
      <c r="X128" s="1078"/>
      <c r="Y128" s="1078"/>
      <c r="Z128" s="1079"/>
      <c r="AA128" s="1080">
        <v>537811</v>
      </c>
      <c r="AB128" s="1081"/>
      <c r="AC128" s="1081"/>
      <c r="AD128" s="1081"/>
      <c r="AE128" s="1082"/>
      <c r="AF128" s="1083">
        <v>516067</v>
      </c>
      <c r="AG128" s="1081"/>
      <c r="AH128" s="1081"/>
      <c r="AI128" s="1081"/>
      <c r="AJ128" s="1082"/>
      <c r="AK128" s="1083">
        <v>547802</v>
      </c>
      <c r="AL128" s="1081"/>
      <c r="AM128" s="1081"/>
      <c r="AN128" s="1081"/>
      <c r="AO128" s="1082"/>
      <c r="AP128" s="1084"/>
      <c r="AQ128" s="1085"/>
      <c r="AR128" s="1085"/>
      <c r="AS128" s="1085"/>
      <c r="AT128" s="1086"/>
      <c r="AU128" s="214"/>
      <c r="AV128" s="214"/>
      <c r="AW128" s="214"/>
      <c r="AX128" s="931" t="s">
        <v>464</v>
      </c>
      <c r="AY128" s="932"/>
      <c r="AZ128" s="932"/>
      <c r="BA128" s="932"/>
      <c r="BB128" s="932"/>
      <c r="BC128" s="932"/>
      <c r="BD128" s="932"/>
      <c r="BE128" s="933"/>
      <c r="BF128" s="1087" t="s">
        <v>122</v>
      </c>
      <c r="BG128" s="1088"/>
      <c r="BH128" s="1088"/>
      <c r="BI128" s="1088"/>
      <c r="BJ128" s="1088"/>
      <c r="BK128" s="1088"/>
      <c r="BL128" s="1089"/>
      <c r="BM128" s="1087">
        <v>12.5</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465</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466</v>
      </c>
      <c r="X129" s="1106"/>
      <c r="Y129" s="1106"/>
      <c r="Z129" s="1107"/>
      <c r="AA129" s="993">
        <v>18491926</v>
      </c>
      <c r="AB129" s="994"/>
      <c r="AC129" s="994"/>
      <c r="AD129" s="994"/>
      <c r="AE129" s="995"/>
      <c r="AF129" s="996">
        <v>19238172</v>
      </c>
      <c r="AG129" s="994"/>
      <c r="AH129" s="994"/>
      <c r="AI129" s="994"/>
      <c r="AJ129" s="995"/>
      <c r="AK129" s="996">
        <v>19944867</v>
      </c>
      <c r="AL129" s="994"/>
      <c r="AM129" s="994"/>
      <c r="AN129" s="994"/>
      <c r="AO129" s="995"/>
      <c r="AP129" s="1108"/>
      <c r="AQ129" s="1109"/>
      <c r="AR129" s="1109"/>
      <c r="AS129" s="1109"/>
      <c r="AT129" s="1110"/>
      <c r="AU129" s="215"/>
      <c r="AV129" s="215"/>
      <c r="AW129" s="215"/>
      <c r="AX129" s="1100" t="s">
        <v>467</v>
      </c>
      <c r="AY129" s="958"/>
      <c r="AZ129" s="958"/>
      <c r="BA129" s="958"/>
      <c r="BB129" s="958"/>
      <c r="BC129" s="958"/>
      <c r="BD129" s="958"/>
      <c r="BE129" s="959"/>
      <c r="BF129" s="1101" t="s">
        <v>122</v>
      </c>
      <c r="BG129" s="1102"/>
      <c r="BH129" s="1102"/>
      <c r="BI129" s="1102"/>
      <c r="BJ129" s="1102"/>
      <c r="BK129" s="1102"/>
      <c r="BL129" s="1103"/>
      <c r="BM129" s="1101">
        <v>17.5</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69" t="s">
        <v>468</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469</v>
      </c>
      <c r="X130" s="1106"/>
      <c r="Y130" s="1106"/>
      <c r="Z130" s="1107"/>
      <c r="AA130" s="993">
        <v>2394538</v>
      </c>
      <c r="AB130" s="994"/>
      <c r="AC130" s="994"/>
      <c r="AD130" s="994"/>
      <c r="AE130" s="995"/>
      <c r="AF130" s="996">
        <v>2407166</v>
      </c>
      <c r="AG130" s="994"/>
      <c r="AH130" s="994"/>
      <c r="AI130" s="994"/>
      <c r="AJ130" s="995"/>
      <c r="AK130" s="996">
        <v>2396923</v>
      </c>
      <c r="AL130" s="994"/>
      <c r="AM130" s="994"/>
      <c r="AN130" s="994"/>
      <c r="AO130" s="995"/>
      <c r="AP130" s="1108"/>
      <c r="AQ130" s="1109"/>
      <c r="AR130" s="1109"/>
      <c r="AS130" s="1109"/>
      <c r="AT130" s="1110"/>
      <c r="AU130" s="215"/>
      <c r="AV130" s="215"/>
      <c r="AW130" s="215"/>
      <c r="AX130" s="1100" t="s">
        <v>470</v>
      </c>
      <c r="AY130" s="958"/>
      <c r="AZ130" s="958"/>
      <c r="BA130" s="958"/>
      <c r="BB130" s="958"/>
      <c r="BC130" s="958"/>
      <c r="BD130" s="958"/>
      <c r="BE130" s="959"/>
      <c r="BF130" s="1136">
        <v>5</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471</v>
      </c>
      <c r="X131" s="1143"/>
      <c r="Y131" s="1143"/>
      <c r="Z131" s="1144"/>
      <c r="AA131" s="1039">
        <v>16097388</v>
      </c>
      <c r="AB131" s="1021"/>
      <c r="AC131" s="1021"/>
      <c r="AD131" s="1021"/>
      <c r="AE131" s="1022"/>
      <c r="AF131" s="1020">
        <v>16831006</v>
      </c>
      <c r="AG131" s="1021"/>
      <c r="AH131" s="1021"/>
      <c r="AI131" s="1021"/>
      <c r="AJ131" s="1022"/>
      <c r="AK131" s="1020">
        <v>17547944</v>
      </c>
      <c r="AL131" s="1021"/>
      <c r="AM131" s="1021"/>
      <c r="AN131" s="1021"/>
      <c r="AO131" s="1022"/>
      <c r="AP131" s="1145"/>
      <c r="AQ131" s="1146"/>
      <c r="AR131" s="1146"/>
      <c r="AS131" s="1146"/>
      <c r="AT131" s="1147"/>
      <c r="AU131" s="215"/>
      <c r="AV131" s="215"/>
      <c r="AW131" s="215"/>
      <c r="AX131" s="1118" t="s">
        <v>472</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25" t="s">
        <v>473</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474</v>
      </c>
      <c r="W132" s="1129"/>
      <c r="X132" s="1129"/>
      <c r="Y132" s="1129"/>
      <c r="Z132" s="1130"/>
      <c r="AA132" s="1131">
        <v>5.2738431849999996</v>
      </c>
      <c r="AB132" s="1132"/>
      <c r="AC132" s="1132"/>
      <c r="AD132" s="1132"/>
      <c r="AE132" s="1133"/>
      <c r="AF132" s="1134">
        <v>5.1394848289999997</v>
      </c>
      <c r="AG132" s="1132"/>
      <c r="AH132" s="1132"/>
      <c r="AI132" s="1132"/>
      <c r="AJ132" s="1133"/>
      <c r="AK132" s="1134">
        <v>4.6123694039999998</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475</v>
      </c>
      <c r="W133" s="1112"/>
      <c r="X133" s="1112"/>
      <c r="Y133" s="1112"/>
      <c r="Z133" s="1113"/>
      <c r="AA133" s="1114">
        <v>5.7</v>
      </c>
      <c r="AB133" s="1115"/>
      <c r="AC133" s="1115"/>
      <c r="AD133" s="1115"/>
      <c r="AE133" s="1116"/>
      <c r="AF133" s="1114">
        <v>5.2</v>
      </c>
      <c r="AG133" s="1115"/>
      <c r="AH133" s="1115"/>
      <c r="AI133" s="1115"/>
      <c r="AJ133" s="1116"/>
      <c r="AK133" s="1114">
        <v>5</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mAwYTGnqhpl3D6BgHv4tH32LbPdu15AiP/BnU2lT9gxEFKgl9mp+fmPxV9G17YsWJ9wd2M6VPXwPIibILKhiA==" saltValue="BJeoCbsAPKdQuI6k7QRQI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Q0jbxgpyuem0t6nAx3EBswXv1ghtn7p4zMHwHYZ0KBxQoKuDQRlKVB91K4bIkyrSXOmXQMgNvdEXPxv8fcfvlA==" saltValue="1fUw4qT/etyT3tZrHmxc+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tjRmGrHP35/D1vxdwxs+JC2sazxPiyM2LBFZ8yIpa/izlfGIk6WERna1xTrOtbCaMiK24qZkLULEKZkB3X+ZQ==" saltValue="SWgDV4uYcAQjJfy4lG1MY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49" t="s">
        <v>479</v>
      </c>
      <c r="AP7" s="253"/>
      <c r="AQ7" s="254" t="s">
        <v>480</v>
      </c>
      <c r="AR7" s="255"/>
    </row>
    <row r="8" spans="1:46" ht="13.2" x14ac:dyDescent="0.2">
      <c r="A8" s="247"/>
      <c r="AK8" s="256"/>
      <c r="AL8" s="257"/>
      <c r="AM8" s="257"/>
      <c r="AN8" s="258"/>
      <c r="AO8" s="1150"/>
      <c r="AP8" s="259" t="s">
        <v>481</v>
      </c>
      <c r="AQ8" s="260" t="s">
        <v>482</v>
      </c>
      <c r="AR8" s="261" t="s">
        <v>483</v>
      </c>
    </row>
    <row r="9" spans="1:46" ht="13.2" x14ac:dyDescent="0.2">
      <c r="A9" s="247"/>
      <c r="AK9" s="1151" t="s">
        <v>484</v>
      </c>
      <c r="AL9" s="1152"/>
      <c r="AM9" s="1152"/>
      <c r="AN9" s="1153"/>
      <c r="AO9" s="262">
        <v>5153232</v>
      </c>
      <c r="AP9" s="262">
        <v>60031</v>
      </c>
      <c r="AQ9" s="263">
        <v>72348</v>
      </c>
      <c r="AR9" s="264">
        <v>-17</v>
      </c>
    </row>
    <row r="10" spans="1:46" ht="13.5" customHeight="1" x14ac:dyDescent="0.2">
      <c r="A10" s="247"/>
      <c r="AK10" s="1151" t="s">
        <v>485</v>
      </c>
      <c r="AL10" s="1152"/>
      <c r="AM10" s="1152"/>
      <c r="AN10" s="1153"/>
      <c r="AO10" s="265">
        <v>651182</v>
      </c>
      <c r="AP10" s="265">
        <v>7586</v>
      </c>
      <c r="AQ10" s="266">
        <v>6364</v>
      </c>
      <c r="AR10" s="267">
        <v>19.2</v>
      </c>
    </row>
    <row r="11" spans="1:46" ht="13.5" customHeight="1" x14ac:dyDescent="0.2">
      <c r="A11" s="247"/>
      <c r="AK11" s="1151" t="s">
        <v>486</v>
      </c>
      <c r="AL11" s="1152"/>
      <c r="AM11" s="1152"/>
      <c r="AN11" s="1153"/>
      <c r="AO11" s="265">
        <v>44305</v>
      </c>
      <c r="AP11" s="265">
        <v>516</v>
      </c>
      <c r="AQ11" s="266">
        <v>1262</v>
      </c>
      <c r="AR11" s="267">
        <v>-59.1</v>
      </c>
    </row>
    <row r="12" spans="1:46" ht="13.5" customHeight="1" x14ac:dyDescent="0.2">
      <c r="A12" s="247"/>
      <c r="AK12" s="1151" t="s">
        <v>487</v>
      </c>
      <c r="AL12" s="1152"/>
      <c r="AM12" s="1152"/>
      <c r="AN12" s="1153"/>
      <c r="AO12" s="265">
        <v>38729</v>
      </c>
      <c r="AP12" s="265">
        <v>451</v>
      </c>
      <c r="AQ12" s="266">
        <v>10</v>
      </c>
      <c r="AR12" s="267">
        <v>4410</v>
      </c>
    </row>
    <row r="13" spans="1:46" ht="13.5" customHeight="1" x14ac:dyDescent="0.2">
      <c r="A13" s="247"/>
      <c r="AK13" s="1151" t="s">
        <v>488</v>
      </c>
      <c r="AL13" s="1152"/>
      <c r="AM13" s="1152"/>
      <c r="AN13" s="1153"/>
      <c r="AO13" s="265">
        <v>176672</v>
      </c>
      <c r="AP13" s="265">
        <v>2058</v>
      </c>
      <c r="AQ13" s="266">
        <v>3257</v>
      </c>
      <c r="AR13" s="267">
        <v>-36.799999999999997</v>
      </c>
    </row>
    <row r="14" spans="1:46" ht="13.5" customHeight="1" x14ac:dyDescent="0.2">
      <c r="A14" s="247"/>
      <c r="AK14" s="1151" t="s">
        <v>489</v>
      </c>
      <c r="AL14" s="1152"/>
      <c r="AM14" s="1152"/>
      <c r="AN14" s="1153"/>
      <c r="AO14" s="265">
        <v>108753</v>
      </c>
      <c r="AP14" s="265">
        <v>1267</v>
      </c>
      <c r="AQ14" s="266">
        <v>1617</v>
      </c>
      <c r="AR14" s="267">
        <v>-21.6</v>
      </c>
    </row>
    <row r="15" spans="1:46" ht="13.5" customHeight="1" x14ac:dyDescent="0.2">
      <c r="A15" s="247"/>
      <c r="AK15" s="1154" t="s">
        <v>490</v>
      </c>
      <c r="AL15" s="1155"/>
      <c r="AM15" s="1155"/>
      <c r="AN15" s="1156"/>
      <c r="AO15" s="265">
        <v>-270216</v>
      </c>
      <c r="AP15" s="265">
        <v>-3148</v>
      </c>
      <c r="AQ15" s="266">
        <v>-3947</v>
      </c>
      <c r="AR15" s="267">
        <v>-20.2</v>
      </c>
    </row>
    <row r="16" spans="1:46" ht="13.2" x14ac:dyDescent="0.2">
      <c r="A16" s="247"/>
      <c r="AK16" s="1154" t="s">
        <v>177</v>
      </c>
      <c r="AL16" s="1155"/>
      <c r="AM16" s="1155"/>
      <c r="AN16" s="1156"/>
      <c r="AO16" s="265">
        <v>5902657</v>
      </c>
      <c r="AP16" s="265">
        <v>68761</v>
      </c>
      <c r="AQ16" s="266">
        <v>80912</v>
      </c>
      <c r="AR16" s="267">
        <v>-15</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7" t="s">
        <v>495</v>
      </c>
      <c r="AL21" s="1158"/>
      <c r="AM21" s="1158"/>
      <c r="AN21" s="1159"/>
      <c r="AO21" s="277">
        <v>5.55</v>
      </c>
      <c r="AP21" s="278">
        <v>6.71</v>
      </c>
      <c r="AQ21" s="279">
        <v>-1.1599999999999999</v>
      </c>
      <c r="AS21" s="280"/>
      <c r="AT21" s="276"/>
    </row>
    <row r="22" spans="1:46" s="248" customFormat="1" ht="13.2" x14ac:dyDescent="0.2">
      <c r="A22" s="276"/>
      <c r="AK22" s="1157" t="s">
        <v>496</v>
      </c>
      <c r="AL22" s="1158"/>
      <c r="AM22" s="1158"/>
      <c r="AN22" s="1159"/>
      <c r="AO22" s="281">
        <v>98.8</v>
      </c>
      <c r="AP22" s="282">
        <v>98.3</v>
      </c>
      <c r="AQ22" s="283">
        <v>0.5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8" t="s">
        <v>497</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49" t="s">
        <v>479</v>
      </c>
      <c r="AP30" s="253"/>
      <c r="AQ30" s="254" t="s">
        <v>480</v>
      </c>
      <c r="AR30" s="255"/>
    </row>
    <row r="31" spans="1:46" ht="13.2" x14ac:dyDescent="0.2">
      <c r="A31" s="247"/>
      <c r="AK31" s="256"/>
      <c r="AL31" s="257"/>
      <c r="AM31" s="257"/>
      <c r="AN31" s="258"/>
      <c r="AO31" s="1150"/>
      <c r="AP31" s="259" t="s">
        <v>481</v>
      </c>
      <c r="AQ31" s="260" t="s">
        <v>482</v>
      </c>
      <c r="AR31" s="261" t="s">
        <v>483</v>
      </c>
    </row>
    <row r="32" spans="1:46" ht="27" customHeight="1" x14ac:dyDescent="0.2">
      <c r="A32" s="247"/>
      <c r="AK32" s="1165" t="s">
        <v>500</v>
      </c>
      <c r="AL32" s="1166"/>
      <c r="AM32" s="1166"/>
      <c r="AN32" s="1167"/>
      <c r="AO32" s="291">
        <v>2933052</v>
      </c>
      <c r="AP32" s="291">
        <v>34168</v>
      </c>
      <c r="AQ32" s="292">
        <v>34344</v>
      </c>
      <c r="AR32" s="293">
        <v>-0.5</v>
      </c>
    </row>
    <row r="33" spans="1:46" ht="13.5" customHeight="1" x14ac:dyDescent="0.2">
      <c r="A33" s="247"/>
      <c r="AK33" s="1165" t="s">
        <v>501</v>
      </c>
      <c r="AL33" s="1166"/>
      <c r="AM33" s="1166"/>
      <c r="AN33" s="1167"/>
      <c r="AO33" s="291" t="s">
        <v>502</v>
      </c>
      <c r="AP33" s="291" t="s">
        <v>502</v>
      </c>
      <c r="AQ33" s="292" t="s">
        <v>502</v>
      </c>
      <c r="AR33" s="293" t="s">
        <v>502</v>
      </c>
    </row>
    <row r="34" spans="1:46" ht="27" customHeight="1" x14ac:dyDescent="0.2">
      <c r="A34" s="247"/>
      <c r="AK34" s="1165" t="s">
        <v>503</v>
      </c>
      <c r="AL34" s="1166"/>
      <c r="AM34" s="1166"/>
      <c r="AN34" s="1167"/>
      <c r="AO34" s="291" t="s">
        <v>502</v>
      </c>
      <c r="AP34" s="291" t="s">
        <v>502</v>
      </c>
      <c r="AQ34" s="292">
        <v>3</v>
      </c>
      <c r="AR34" s="293" t="s">
        <v>502</v>
      </c>
    </row>
    <row r="35" spans="1:46" ht="27" customHeight="1" x14ac:dyDescent="0.2">
      <c r="A35" s="247"/>
      <c r="AK35" s="1165" t="s">
        <v>504</v>
      </c>
      <c r="AL35" s="1166"/>
      <c r="AM35" s="1166"/>
      <c r="AN35" s="1167"/>
      <c r="AO35" s="291">
        <v>600949</v>
      </c>
      <c r="AP35" s="291">
        <v>7001</v>
      </c>
      <c r="AQ35" s="292">
        <v>7806</v>
      </c>
      <c r="AR35" s="293">
        <v>-10.3</v>
      </c>
    </row>
    <row r="36" spans="1:46" ht="27" customHeight="1" x14ac:dyDescent="0.2">
      <c r="A36" s="247"/>
      <c r="AK36" s="1165" t="s">
        <v>505</v>
      </c>
      <c r="AL36" s="1166"/>
      <c r="AM36" s="1166"/>
      <c r="AN36" s="1167"/>
      <c r="AO36" s="291">
        <v>121128</v>
      </c>
      <c r="AP36" s="291">
        <v>1411</v>
      </c>
      <c r="AQ36" s="292">
        <v>1690</v>
      </c>
      <c r="AR36" s="293">
        <v>-16.5</v>
      </c>
    </row>
    <row r="37" spans="1:46" ht="13.5" customHeight="1" x14ac:dyDescent="0.2">
      <c r="A37" s="247"/>
      <c r="AK37" s="1165" t="s">
        <v>506</v>
      </c>
      <c r="AL37" s="1166"/>
      <c r="AM37" s="1166"/>
      <c r="AN37" s="1167"/>
      <c r="AO37" s="291">
        <v>98972</v>
      </c>
      <c r="AP37" s="291">
        <v>1153</v>
      </c>
      <c r="AQ37" s="292">
        <v>666</v>
      </c>
      <c r="AR37" s="293">
        <v>73.099999999999994</v>
      </c>
    </row>
    <row r="38" spans="1:46" ht="27" customHeight="1" x14ac:dyDescent="0.2">
      <c r="A38" s="247"/>
      <c r="AK38" s="1168" t="s">
        <v>507</v>
      </c>
      <c r="AL38" s="1169"/>
      <c r="AM38" s="1169"/>
      <c r="AN38" s="1170"/>
      <c r="AO38" s="294" t="s">
        <v>502</v>
      </c>
      <c r="AP38" s="294" t="s">
        <v>502</v>
      </c>
      <c r="AQ38" s="295">
        <v>3</v>
      </c>
      <c r="AR38" s="283" t="s">
        <v>502</v>
      </c>
      <c r="AS38" s="290"/>
    </row>
    <row r="39" spans="1:46" ht="13.2" x14ac:dyDescent="0.2">
      <c r="A39" s="247"/>
      <c r="AK39" s="1168" t="s">
        <v>508</v>
      </c>
      <c r="AL39" s="1169"/>
      <c r="AM39" s="1169"/>
      <c r="AN39" s="1170"/>
      <c r="AO39" s="291">
        <v>-547802</v>
      </c>
      <c r="AP39" s="291">
        <v>-6381</v>
      </c>
      <c r="AQ39" s="292">
        <v>-5822</v>
      </c>
      <c r="AR39" s="293">
        <v>9.6</v>
      </c>
      <c r="AS39" s="290"/>
    </row>
    <row r="40" spans="1:46" ht="27" customHeight="1" x14ac:dyDescent="0.2">
      <c r="A40" s="247"/>
      <c r="AK40" s="1165" t="s">
        <v>509</v>
      </c>
      <c r="AL40" s="1166"/>
      <c r="AM40" s="1166"/>
      <c r="AN40" s="1167"/>
      <c r="AO40" s="291">
        <v>-2396923</v>
      </c>
      <c r="AP40" s="291">
        <v>-27922</v>
      </c>
      <c r="AQ40" s="292">
        <v>-26710</v>
      </c>
      <c r="AR40" s="293">
        <v>4.5</v>
      </c>
      <c r="AS40" s="290"/>
    </row>
    <row r="41" spans="1:46" ht="13.2" x14ac:dyDescent="0.2">
      <c r="A41" s="247"/>
      <c r="AK41" s="1171" t="s">
        <v>287</v>
      </c>
      <c r="AL41" s="1172"/>
      <c r="AM41" s="1172"/>
      <c r="AN41" s="1173"/>
      <c r="AO41" s="291">
        <v>809376</v>
      </c>
      <c r="AP41" s="291">
        <v>9429</v>
      </c>
      <c r="AQ41" s="292">
        <v>11979</v>
      </c>
      <c r="AR41" s="293">
        <v>-21.3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60" t="s">
        <v>479</v>
      </c>
      <c r="AN49" s="1162" t="s">
        <v>512</v>
      </c>
      <c r="AO49" s="1163"/>
      <c r="AP49" s="1163"/>
      <c r="AQ49" s="1163"/>
      <c r="AR49" s="1164"/>
    </row>
    <row r="50" spans="1:44" ht="13.2" x14ac:dyDescent="0.2">
      <c r="A50" s="247"/>
      <c r="AK50" s="305"/>
      <c r="AL50" s="306"/>
      <c r="AM50" s="1161"/>
      <c r="AN50" s="307" t="s">
        <v>513</v>
      </c>
      <c r="AO50" s="308" t="s">
        <v>514</v>
      </c>
      <c r="AP50" s="309" t="s">
        <v>515</v>
      </c>
      <c r="AQ50" s="310" t="s">
        <v>516</v>
      </c>
      <c r="AR50" s="311" t="s">
        <v>517</v>
      </c>
    </row>
    <row r="51" spans="1:44" ht="13.2" x14ac:dyDescent="0.2">
      <c r="A51" s="247"/>
      <c r="AK51" s="303" t="s">
        <v>518</v>
      </c>
      <c r="AL51" s="304"/>
      <c r="AM51" s="312">
        <v>2178272</v>
      </c>
      <c r="AN51" s="313">
        <v>25242</v>
      </c>
      <c r="AO51" s="314">
        <v>-23.3</v>
      </c>
      <c r="AP51" s="315">
        <v>63812</v>
      </c>
      <c r="AQ51" s="316">
        <v>2.2999999999999998</v>
      </c>
      <c r="AR51" s="317">
        <v>-25.6</v>
      </c>
    </row>
    <row r="52" spans="1:44" ht="13.2" x14ac:dyDescent="0.2">
      <c r="A52" s="247"/>
      <c r="AK52" s="318"/>
      <c r="AL52" s="319" t="s">
        <v>519</v>
      </c>
      <c r="AM52" s="320">
        <v>1509191</v>
      </c>
      <c r="AN52" s="321">
        <v>17489</v>
      </c>
      <c r="AO52" s="322">
        <v>-32.1</v>
      </c>
      <c r="AP52" s="323">
        <v>33848</v>
      </c>
      <c r="AQ52" s="324">
        <v>-4.2</v>
      </c>
      <c r="AR52" s="325">
        <v>-27.9</v>
      </c>
    </row>
    <row r="53" spans="1:44" ht="13.2" x14ac:dyDescent="0.2">
      <c r="A53" s="247"/>
      <c r="AK53" s="303" t="s">
        <v>520</v>
      </c>
      <c r="AL53" s="304"/>
      <c r="AM53" s="312">
        <v>1844629</v>
      </c>
      <c r="AN53" s="313">
        <v>21396</v>
      </c>
      <c r="AO53" s="314">
        <v>-15.2</v>
      </c>
      <c r="AP53" s="315">
        <v>45945</v>
      </c>
      <c r="AQ53" s="316">
        <v>-28</v>
      </c>
      <c r="AR53" s="317">
        <v>12.8</v>
      </c>
    </row>
    <row r="54" spans="1:44" ht="13.2" x14ac:dyDescent="0.2">
      <c r="A54" s="247"/>
      <c r="AK54" s="318"/>
      <c r="AL54" s="319" t="s">
        <v>519</v>
      </c>
      <c r="AM54" s="320">
        <v>1230921</v>
      </c>
      <c r="AN54" s="321">
        <v>14278</v>
      </c>
      <c r="AO54" s="322">
        <v>-18.399999999999999</v>
      </c>
      <c r="AP54" s="323">
        <v>25180</v>
      </c>
      <c r="AQ54" s="324">
        <v>-25.6</v>
      </c>
      <c r="AR54" s="325">
        <v>7.2</v>
      </c>
    </row>
    <row r="55" spans="1:44" ht="13.2" x14ac:dyDescent="0.2">
      <c r="A55" s="247"/>
      <c r="AK55" s="303" t="s">
        <v>521</v>
      </c>
      <c r="AL55" s="304"/>
      <c r="AM55" s="312">
        <v>2079552</v>
      </c>
      <c r="AN55" s="313">
        <v>24105</v>
      </c>
      <c r="AO55" s="314">
        <v>12.7</v>
      </c>
      <c r="AP55" s="315">
        <v>44475</v>
      </c>
      <c r="AQ55" s="316">
        <v>-3.2</v>
      </c>
      <c r="AR55" s="317">
        <v>15.9</v>
      </c>
    </row>
    <row r="56" spans="1:44" ht="13.2" x14ac:dyDescent="0.2">
      <c r="A56" s="247"/>
      <c r="AK56" s="318"/>
      <c r="AL56" s="319" t="s">
        <v>519</v>
      </c>
      <c r="AM56" s="320">
        <v>1466742</v>
      </c>
      <c r="AN56" s="321">
        <v>17002</v>
      </c>
      <c r="AO56" s="322">
        <v>19.100000000000001</v>
      </c>
      <c r="AP56" s="323">
        <v>24780</v>
      </c>
      <c r="AQ56" s="324">
        <v>-1.6</v>
      </c>
      <c r="AR56" s="325">
        <v>20.7</v>
      </c>
    </row>
    <row r="57" spans="1:44" ht="13.2" x14ac:dyDescent="0.2">
      <c r="A57" s="247"/>
      <c r="AK57" s="303" t="s">
        <v>522</v>
      </c>
      <c r="AL57" s="304"/>
      <c r="AM57" s="312">
        <v>2334240</v>
      </c>
      <c r="AN57" s="313">
        <v>27089</v>
      </c>
      <c r="AO57" s="314">
        <v>12.4</v>
      </c>
      <c r="AP57" s="315">
        <v>45982</v>
      </c>
      <c r="AQ57" s="316">
        <v>3.4</v>
      </c>
      <c r="AR57" s="317">
        <v>9</v>
      </c>
    </row>
    <row r="58" spans="1:44" ht="13.2" x14ac:dyDescent="0.2">
      <c r="A58" s="247"/>
      <c r="AK58" s="318"/>
      <c r="AL58" s="319" t="s">
        <v>519</v>
      </c>
      <c r="AM58" s="320">
        <v>1916549</v>
      </c>
      <c r="AN58" s="321">
        <v>22242</v>
      </c>
      <c r="AO58" s="322">
        <v>30.8</v>
      </c>
      <c r="AP58" s="323">
        <v>25583</v>
      </c>
      <c r="AQ58" s="324">
        <v>3.2</v>
      </c>
      <c r="AR58" s="325">
        <v>27.6</v>
      </c>
    </row>
    <row r="59" spans="1:44" ht="13.2" x14ac:dyDescent="0.2">
      <c r="A59" s="247"/>
      <c r="AK59" s="303" t="s">
        <v>523</v>
      </c>
      <c r="AL59" s="304"/>
      <c r="AM59" s="312">
        <v>2178345</v>
      </c>
      <c r="AN59" s="313">
        <v>25376</v>
      </c>
      <c r="AO59" s="314">
        <v>-6.3</v>
      </c>
      <c r="AP59" s="315">
        <v>50538</v>
      </c>
      <c r="AQ59" s="316">
        <v>9.9</v>
      </c>
      <c r="AR59" s="317">
        <v>-16.2</v>
      </c>
    </row>
    <row r="60" spans="1:44" ht="13.2" x14ac:dyDescent="0.2">
      <c r="A60" s="247"/>
      <c r="AK60" s="318"/>
      <c r="AL60" s="319" t="s">
        <v>519</v>
      </c>
      <c r="AM60" s="320">
        <v>1802461</v>
      </c>
      <c r="AN60" s="321">
        <v>20997</v>
      </c>
      <c r="AO60" s="322">
        <v>-5.6</v>
      </c>
      <c r="AP60" s="323">
        <v>29053</v>
      </c>
      <c r="AQ60" s="324">
        <v>13.6</v>
      </c>
      <c r="AR60" s="325">
        <v>-19.2</v>
      </c>
    </row>
    <row r="61" spans="1:44" ht="13.2" x14ac:dyDescent="0.2">
      <c r="A61" s="247"/>
      <c r="AK61" s="303" t="s">
        <v>524</v>
      </c>
      <c r="AL61" s="326"/>
      <c r="AM61" s="312">
        <v>2123008</v>
      </c>
      <c r="AN61" s="313">
        <v>24642</v>
      </c>
      <c r="AO61" s="314">
        <v>-3.9</v>
      </c>
      <c r="AP61" s="315">
        <v>50150</v>
      </c>
      <c r="AQ61" s="327">
        <v>-3.1</v>
      </c>
      <c r="AR61" s="317">
        <v>-0.8</v>
      </c>
    </row>
    <row r="62" spans="1:44" ht="13.2" x14ac:dyDescent="0.2">
      <c r="A62" s="247"/>
      <c r="AK62" s="318"/>
      <c r="AL62" s="319" t="s">
        <v>519</v>
      </c>
      <c r="AM62" s="320">
        <v>1585173</v>
      </c>
      <c r="AN62" s="321">
        <v>18402</v>
      </c>
      <c r="AO62" s="322">
        <v>-1.2</v>
      </c>
      <c r="AP62" s="323">
        <v>27689</v>
      </c>
      <c r="AQ62" s="324">
        <v>-2.9</v>
      </c>
      <c r="AR62" s="325">
        <v>1.7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1PXaHDar7sYOkOYAgBvGeQIp/JWk+9j4hw8SqWcBMA9E18N3abdAM1k9QpFwJie7VyIgv+KRu1A/y/YVA0qdKA==" saltValue="Dmq1SdATSbzvVHhmJ7jFA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cIJKWFyBjJBre+qZJnEbRs8EvJXDMwT6MErhNO+UNWIYB4gFAJcPkam2qjAddGIA8HLnvO4JK77TPZyzo/hciw==" saltValue="ihp4qlTnYVc1+JkqDUs35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9r4m8Scy5XlSH6GqF5yKet1lMmbITI3DnnT+y5l6SMKqTJ0HsClMpfR3eVD9YdsjmHgdqN+MqdZubP2W3a1TEQ==" saltValue="FArjzbkvdW9KenMfoZbz1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74" t="s">
        <v>3</v>
      </c>
      <c r="D47" s="1174"/>
      <c r="E47" s="1175"/>
      <c r="F47" s="11">
        <v>6.69</v>
      </c>
      <c r="G47" s="12">
        <v>12.59</v>
      </c>
      <c r="H47" s="12">
        <v>15.87</v>
      </c>
      <c r="I47" s="12">
        <v>15.74</v>
      </c>
      <c r="J47" s="13">
        <v>14.74</v>
      </c>
    </row>
    <row r="48" spans="2:10" ht="57.75" customHeight="1" x14ac:dyDescent="0.2">
      <c r="B48" s="14"/>
      <c r="C48" s="1176" t="s">
        <v>4</v>
      </c>
      <c r="D48" s="1176"/>
      <c r="E48" s="1177"/>
      <c r="F48" s="15">
        <v>7.48</v>
      </c>
      <c r="G48" s="16">
        <v>10.199999999999999</v>
      </c>
      <c r="H48" s="16">
        <v>6.39</v>
      </c>
      <c r="I48" s="16">
        <v>4.54</v>
      </c>
      <c r="J48" s="17">
        <v>7.8</v>
      </c>
    </row>
    <row r="49" spans="2:10" ht="57.75" customHeight="1" thickBot="1" x14ac:dyDescent="0.25">
      <c r="B49" s="18"/>
      <c r="C49" s="1178" t="s">
        <v>5</v>
      </c>
      <c r="D49" s="1178"/>
      <c r="E49" s="1179"/>
      <c r="F49" s="19" t="s">
        <v>531</v>
      </c>
      <c r="G49" s="20">
        <v>6.04</v>
      </c>
      <c r="H49" s="20" t="s">
        <v>532</v>
      </c>
      <c r="I49" s="20" t="s">
        <v>533</v>
      </c>
      <c r="J49" s="21">
        <v>0.79</v>
      </c>
    </row>
    <row r="50" spans="2:10" ht="13.2" x14ac:dyDescent="0.2"/>
  </sheetData>
  <sheetProtection algorithmName="SHA-512" hashValue="sdBxUXIIMy9xyA/ZlKAreGN4qjQyxEPdDYe1htnzaTKR1Wz4wDCNP6UnGeCMhgp7RiWagfLunVzi+SlzSfxV0w==" saltValue="XTUwIv1GC8qH8Nq1wqtV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4" t="s">
        <v>534</v>
      </c>
      <c r="D34" s="1184"/>
      <c r="E34" s="1185"/>
      <c r="F34" s="32">
        <v>7.47</v>
      </c>
      <c r="G34" s="33">
        <v>10.19</v>
      </c>
      <c r="H34" s="33">
        <v>6.39</v>
      </c>
      <c r="I34" s="33">
        <v>4.54</v>
      </c>
      <c r="J34" s="34">
        <v>7.8</v>
      </c>
      <c r="K34" s="22"/>
      <c r="L34" s="22"/>
      <c r="M34" s="22"/>
      <c r="N34" s="22"/>
      <c r="O34" s="22"/>
      <c r="P34" s="22"/>
    </row>
    <row r="35" spans="1:16" ht="39" customHeight="1" x14ac:dyDescent="0.2">
      <c r="A35" s="22"/>
      <c r="B35" s="35"/>
      <c r="C35" s="1180" t="s">
        <v>535</v>
      </c>
      <c r="D35" s="1180"/>
      <c r="E35" s="1181"/>
      <c r="F35" s="36">
        <v>3.89</v>
      </c>
      <c r="G35" s="37">
        <v>4.1900000000000004</v>
      </c>
      <c r="H35" s="37">
        <v>4.74</v>
      </c>
      <c r="I35" s="37">
        <v>5.18</v>
      </c>
      <c r="J35" s="38">
        <v>5.24</v>
      </c>
      <c r="K35" s="22"/>
      <c r="L35" s="22"/>
      <c r="M35" s="22"/>
      <c r="N35" s="22"/>
      <c r="O35" s="22"/>
      <c r="P35" s="22"/>
    </row>
    <row r="36" spans="1:16" ht="39" customHeight="1" x14ac:dyDescent="0.2">
      <c r="A36" s="22"/>
      <c r="B36" s="35"/>
      <c r="C36" s="1180" t="s">
        <v>536</v>
      </c>
      <c r="D36" s="1180"/>
      <c r="E36" s="1181"/>
      <c r="F36" s="36">
        <v>1.67</v>
      </c>
      <c r="G36" s="37">
        <v>1.45</v>
      </c>
      <c r="H36" s="37">
        <v>0.99</v>
      </c>
      <c r="I36" s="37">
        <v>1.19</v>
      </c>
      <c r="J36" s="38">
        <v>1.45</v>
      </c>
      <c r="K36" s="22"/>
      <c r="L36" s="22"/>
      <c r="M36" s="22"/>
      <c r="N36" s="22"/>
      <c r="O36" s="22"/>
      <c r="P36" s="22"/>
    </row>
    <row r="37" spans="1:16" ht="39" customHeight="1" x14ac:dyDescent="0.2">
      <c r="A37" s="22"/>
      <c r="B37" s="35"/>
      <c r="C37" s="1180" t="s">
        <v>537</v>
      </c>
      <c r="D37" s="1180"/>
      <c r="E37" s="1181"/>
      <c r="F37" s="36">
        <v>0.02</v>
      </c>
      <c r="G37" s="37">
        <v>0.02</v>
      </c>
      <c r="H37" s="37">
        <v>0.03</v>
      </c>
      <c r="I37" s="37">
        <v>0.03</v>
      </c>
      <c r="J37" s="38">
        <v>0.01</v>
      </c>
      <c r="K37" s="22"/>
      <c r="L37" s="22"/>
      <c r="M37" s="22"/>
      <c r="N37" s="22"/>
      <c r="O37" s="22"/>
      <c r="P37" s="22"/>
    </row>
    <row r="38" spans="1:16" ht="39" customHeight="1" x14ac:dyDescent="0.2">
      <c r="A38" s="22"/>
      <c r="B38" s="35"/>
      <c r="C38" s="1180" t="s">
        <v>538</v>
      </c>
      <c r="D38" s="1180"/>
      <c r="E38" s="1181"/>
      <c r="F38" s="36">
        <v>0</v>
      </c>
      <c r="G38" s="37">
        <v>0</v>
      </c>
      <c r="H38" s="37">
        <v>0</v>
      </c>
      <c r="I38" s="37">
        <v>0</v>
      </c>
      <c r="J38" s="38">
        <v>0</v>
      </c>
      <c r="K38" s="22"/>
      <c r="L38" s="22"/>
      <c r="M38" s="22"/>
      <c r="N38" s="22"/>
      <c r="O38" s="22"/>
      <c r="P38" s="22"/>
    </row>
    <row r="39" spans="1:16" ht="39" customHeight="1" x14ac:dyDescent="0.2">
      <c r="A39" s="22"/>
      <c r="B39" s="35"/>
      <c r="C39" s="1180" t="s">
        <v>539</v>
      </c>
      <c r="D39" s="1180"/>
      <c r="E39" s="1181"/>
      <c r="F39" s="36">
        <v>0.48</v>
      </c>
      <c r="G39" s="37">
        <v>0</v>
      </c>
      <c r="H39" s="37" t="s">
        <v>540</v>
      </c>
      <c r="I39" s="37">
        <v>0.02</v>
      </c>
      <c r="J39" s="38">
        <v>0</v>
      </c>
      <c r="K39" s="22"/>
      <c r="L39" s="22"/>
      <c r="M39" s="22"/>
      <c r="N39" s="22"/>
      <c r="O39" s="22"/>
      <c r="P39" s="22"/>
    </row>
    <row r="40" spans="1:16" ht="39" customHeight="1" x14ac:dyDescent="0.2">
      <c r="A40" s="22"/>
      <c r="B40" s="35"/>
      <c r="C40" s="1180" t="s">
        <v>541</v>
      </c>
      <c r="D40" s="1180"/>
      <c r="E40" s="1181"/>
      <c r="F40" s="36">
        <v>0</v>
      </c>
      <c r="G40" s="37">
        <v>0</v>
      </c>
      <c r="H40" s="37">
        <v>0</v>
      </c>
      <c r="I40" s="37">
        <v>0</v>
      </c>
      <c r="J40" s="38">
        <v>0</v>
      </c>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542</v>
      </c>
      <c r="D42" s="1180"/>
      <c r="E42" s="1181"/>
      <c r="F42" s="36" t="s">
        <v>502</v>
      </c>
      <c r="G42" s="37" t="s">
        <v>502</v>
      </c>
      <c r="H42" s="37" t="s">
        <v>502</v>
      </c>
      <c r="I42" s="37" t="s">
        <v>502</v>
      </c>
      <c r="J42" s="38" t="s">
        <v>502</v>
      </c>
      <c r="K42" s="22"/>
      <c r="L42" s="22"/>
      <c r="M42" s="22"/>
      <c r="N42" s="22"/>
      <c r="O42" s="22"/>
      <c r="P42" s="22"/>
    </row>
    <row r="43" spans="1:16" ht="39" customHeight="1" thickBot="1" x14ac:dyDescent="0.25">
      <c r="A43" s="22"/>
      <c r="B43" s="40"/>
      <c r="C43" s="1182" t="s">
        <v>543</v>
      </c>
      <c r="D43" s="1182"/>
      <c r="E43" s="1183"/>
      <c r="F43" s="41" t="s">
        <v>502</v>
      </c>
      <c r="G43" s="42" t="s">
        <v>502</v>
      </c>
      <c r="H43" s="42" t="s">
        <v>502</v>
      </c>
      <c r="I43" s="42" t="s">
        <v>502</v>
      </c>
      <c r="J43" s="43" t="s">
        <v>502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1dQh5a5N29G4KIAvUqsHzG13WGLiJc7cNQF7A07q7lZ9W0Ad/JOrYZz5ue8C+FxH6UVM0iiqGZ6v3bgWbBUeQ==" saltValue="oekgs5gfL3+3lX/zsXqFw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86" t="s">
        <v>9</v>
      </c>
      <c r="C45" s="1187"/>
      <c r="D45" s="56"/>
      <c r="E45" s="1192" t="s">
        <v>10</v>
      </c>
      <c r="F45" s="1192"/>
      <c r="G45" s="1192"/>
      <c r="H45" s="1192"/>
      <c r="I45" s="1192"/>
      <c r="J45" s="1193"/>
      <c r="K45" s="57">
        <v>2722</v>
      </c>
      <c r="L45" s="58">
        <v>2928</v>
      </c>
      <c r="M45" s="58">
        <v>2962</v>
      </c>
      <c r="N45" s="58">
        <v>2945</v>
      </c>
      <c r="O45" s="59">
        <v>2933</v>
      </c>
      <c r="P45" s="46"/>
      <c r="Q45" s="46"/>
      <c r="R45" s="46"/>
      <c r="S45" s="46"/>
      <c r="T45" s="46"/>
      <c r="U45" s="46"/>
    </row>
    <row r="46" spans="1:21" ht="30.75" customHeight="1" x14ac:dyDescent="0.2">
      <c r="A46" s="46"/>
      <c r="B46" s="1188"/>
      <c r="C46" s="1189"/>
      <c r="D46" s="60"/>
      <c r="E46" s="1194" t="s">
        <v>11</v>
      </c>
      <c r="F46" s="1194"/>
      <c r="G46" s="1194"/>
      <c r="H46" s="1194"/>
      <c r="I46" s="1194"/>
      <c r="J46" s="1195"/>
      <c r="K46" s="61" t="s">
        <v>502</v>
      </c>
      <c r="L46" s="62" t="s">
        <v>502</v>
      </c>
      <c r="M46" s="62" t="s">
        <v>502</v>
      </c>
      <c r="N46" s="62" t="s">
        <v>502</v>
      </c>
      <c r="O46" s="63" t="s">
        <v>502</v>
      </c>
      <c r="P46" s="46"/>
      <c r="Q46" s="46"/>
      <c r="R46" s="46"/>
      <c r="S46" s="46"/>
      <c r="T46" s="46"/>
      <c r="U46" s="46"/>
    </row>
    <row r="47" spans="1:21" ht="30.75" customHeight="1" x14ac:dyDescent="0.2">
      <c r="A47" s="46"/>
      <c r="B47" s="1188"/>
      <c r="C47" s="1189"/>
      <c r="D47" s="60"/>
      <c r="E47" s="1194" t="s">
        <v>12</v>
      </c>
      <c r="F47" s="1194"/>
      <c r="G47" s="1194"/>
      <c r="H47" s="1194"/>
      <c r="I47" s="1194"/>
      <c r="J47" s="1195"/>
      <c r="K47" s="61" t="s">
        <v>502</v>
      </c>
      <c r="L47" s="62" t="s">
        <v>502</v>
      </c>
      <c r="M47" s="62" t="s">
        <v>502</v>
      </c>
      <c r="N47" s="62" t="s">
        <v>502</v>
      </c>
      <c r="O47" s="63" t="s">
        <v>502</v>
      </c>
      <c r="P47" s="46"/>
      <c r="Q47" s="46"/>
      <c r="R47" s="46"/>
      <c r="S47" s="46"/>
      <c r="T47" s="46"/>
      <c r="U47" s="46"/>
    </row>
    <row r="48" spans="1:21" ht="30.75" customHeight="1" x14ac:dyDescent="0.2">
      <c r="A48" s="46"/>
      <c r="B48" s="1188"/>
      <c r="C48" s="1189"/>
      <c r="D48" s="60"/>
      <c r="E48" s="1194" t="s">
        <v>13</v>
      </c>
      <c r="F48" s="1194"/>
      <c r="G48" s="1194"/>
      <c r="H48" s="1194"/>
      <c r="I48" s="1194"/>
      <c r="J48" s="1195"/>
      <c r="K48" s="61">
        <v>588</v>
      </c>
      <c r="L48" s="62">
        <v>513</v>
      </c>
      <c r="M48" s="62">
        <v>534</v>
      </c>
      <c r="N48" s="62">
        <v>582</v>
      </c>
      <c r="O48" s="63">
        <v>601</v>
      </c>
      <c r="P48" s="46"/>
      <c r="Q48" s="46"/>
      <c r="R48" s="46"/>
      <c r="S48" s="46"/>
      <c r="T48" s="46"/>
      <c r="U48" s="46"/>
    </row>
    <row r="49" spans="1:21" ht="30.75" customHeight="1" x14ac:dyDescent="0.2">
      <c r="A49" s="46"/>
      <c r="B49" s="1188"/>
      <c r="C49" s="1189"/>
      <c r="D49" s="60"/>
      <c r="E49" s="1194" t="s">
        <v>14</v>
      </c>
      <c r="F49" s="1194"/>
      <c r="G49" s="1194"/>
      <c r="H49" s="1194"/>
      <c r="I49" s="1194"/>
      <c r="J49" s="1195"/>
      <c r="K49" s="61">
        <v>177</v>
      </c>
      <c r="L49" s="62">
        <v>132</v>
      </c>
      <c r="M49" s="62">
        <v>122</v>
      </c>
      <c r="N49" s="62">
        <v>160</v>
      </c>
      <c r="O49" s="63">
        <v>121</v>
      </c>
      <c r="P49" s="46"/>
      <c r="Q49" s="46"/>
      <c r="R49" s="46"/>
      <c r="S49" s="46"/>
      <c r="T49" s="46"/>
      <c r="U49" s="46"/>
    </row>
    <row r="50" spans="1:21" ht="30.75" customHeight="1" x14ac:dyDescent="0.2">
      <c r="A50" s="46"/>
      <c r="B50" s="1188"/>
      <c r="C50" s="1189"/>
      <c r="D50" s="60"/>
      <c r="E50" s="1194" t="s">
        <v>15</v>
      </c>
      <c r="F50" s="1194"/>
      <c r="G50" s="1194"/>
      <c r="H50" s="1194"/>
      <c r="I50" s="1194"/>
      <c r="J50" s="1195"/>
      <c r="K50" s="61">
        <v>181</v>
      </c>
      <c r="L50" s="62">
        <v>158</v>
      </c>
      <c r="M50" s="62">
        <v>164</v>
      </c>
      <c r="N50" s="62">
        <v>101</v>
      </c>
      <c r="O50" s="63">
        <v>99</v>
      </c>
      <c r="P50" s="46"/>
      <c r="Q50" s="46"/>
      <c r="R50" s="46"/>
      <c r="S50" s="46"/>
      <c r="T50" s="46"/>
      <c r="U50" s="46"/>
    </row>
    <row r="51" spans="1:21" ht="30.75" customHeight="1" x14ac:dyDescent="0.2">
      <c r="A51" s="46"/>
      <c r="B51" s="1190"/>
      <c r="C51" s="1191"/>
      <c r="D51" s="64"/>
      <c r="E51" s="1194" t="s">
        <v>16</v>
      </c>
      <c r="F51" s="1194"/>
      <c r="G51" s="1194"/>
      <c r="H51" s="1194"/>
      <c r="I51" s="1194"/>
      <c r="J51" s="1195"/>
      <c r="K51" s="61" t="s">
        <v>502</v>
      </c>
      <c r="L51" s="62" t="s">
        <v>502</v>
      </c>
      <c r="M51" s="62" t="s">
        <v>502</v>
      </c>
      <c r="N51" s="62" t="s">
        <v>502</v>
      </c>
      <c r="O51" s="63" t="s">
        <v>502</v>
      </c>
      <c r="P51" s="46"/>
      <c r="Q51" s="46"/>
      <c r="R51" s="46"/>
      <c r="S51" s="46"/>
      <c r="T51" s="46"/>
      <c r="U51" s="46"/>
    </row>
    <row r="52" spans="1:21" ht="30.75" customHeight="1" x14ac:dyDescent="0.2">
      <c r="A52" s="46"/>
      <c r="B52" s="1196" t="s">
        <v>17</v>
      </c>
      <c r="C52" s="1197"/>
      <c r="D52" s="64"/>
      <c r="E52" s="1194" t="s">
        <v>18</v>
      </c>
      <c r="F52" s="1194"/>
      <c r="G52" s="1194"/>
      <c r="H52" s="1194"/>
      <c r="I52" s="1194"/>
      <c r="J52" s="1195"/>
      <c r="K52" s="61">
        <v>2588</v>
      </c>
      <c r="L52" s="62">
        <v>2845</v>
      </c>
      <c r="M52" s="62">
        <v>2933</v>
      </c>
      <c r="N52" s="62">
        <v>2923</v>
      </c>
      <c r="O52" s="63">
        <v>2945</v>
      </c>
      <c r="P52" s="46"/>
      <c r="Q52" s="46"/>
      <c r="R52" s="46"/>
      <c r="S52" s="46"/>
      <c r="T52" s="46"/>
      <c r="U52" s="46"/>
    </row>
    <row r="53" spans="1:21" ht="30.75" customHeight="1" thickBot="1" x14ac:dyDescent="0.25">
      <c r="A53" s="46"/>
      <c r="B53" s="1198" t="s">
        <v>19</v>
      </c>
      <c r="C53" s="1199"/>
      <c r="D53" s="65"/>
      <c r="E53" s="1200" t="s">
        <v>20</v>
      </c>
      <c r="F53" s="1200"/>
      <c r="G53" s="1200"/>
      <c r="H53" s="1200"/>
      <c r="I53" s="1200"/>
      <c r="J53" s="1201"/>
      <c r="K53" s="66">
        <v>1080</v>
      </c>
      <c r="L53" s="67">
        <v>886</v>
      </c>
      <c r="M53" s="67">
        <v>849</v>
      </c>
      <c r="N53" s="67">
        <v>865</v>
      </c>
      <c r="O53" s="68">
        <v>809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202" t="s">
        <v>24</v>
      </c>
      <c r="C58" s="1203"/>
      <c r="D58" s="1208" t="s">
        <v>25</v>
      </c>
      <c r="E58" s="1209"/>
      <c r="F58" s="1209"/>
      <c r="G58" s="1209"/>
      <c r="H58" s="1209"/>
      <c r="I58" s="1209"/>
      <c r="J58" s="1210"/>
      <c r="K58" s="81" t="s">
        <v>549</v>
      </c>
      <c r="L58" s="82" t="s">
        <v>549</v>
      </c>
      <c r="M58" s="82" t="s">
        <v>549</v>
      </c>
      <c r="N58" s="82" t="s">
        <v>549</v>
      </c>
      <c r="O58" s="83" t="s">
        <v>549</v>
      </c>
    </row>
    <row r="59" spans="1:21" ht="31.5" customHeight="1" x14ac:dyDescent="0.2">
      <c r="B59" s="1204"/>
      <c r="C59" s="1205"/>
      <c r="D59" s="1211" t="s">
        <v>26</v>
      </c>
      <c r="E59" s="1212"/>
      <c r="F59" s="1212"/>
      <c r="G59" s="1212"/>
      <c r="H59" s="1212"/>
      <c r="I59" s="1212"/>
      <c r="J59" s="1213"/>
      <c r="K59" s="84" t="s">
        <v>549</v>
      </c>
      <c r="L59" s="85" t="s">
        <v>549</v>
      </c>
      <c r="M59" s="85" t="s">
        <v>549</v>
      </c>
      <c r="N59" s="85" t="s">
        <v>549</v>
      </c>
      <c r="O59" s="86" t="s">
        <v>549</v>
      </c>
    </row>
    <row r="60" spans="1:21" ht="31.5" customHeight="1" thickBot="1" x14ac:dyDescent="0.25">
      <c r="B60" s="1206"/>
      <c r="C60" s="1207"/>
      <c r="D60" s="1214" t="s">
        <v>27</v>
      </c>
      <c r="E60" s="1215"/>
      <c r="F60" s="1215"/>
      <c r="G60" s="1215"/>
      <c r="H60" s="1215"/>
      <c r="I60" s="1215"/>
      <c r="J60" s="1216"/>
      <c r="K60" s="87" t="s">
        <v>549</v>
      </c>
      <c r="L60" s="88" t="s">
        <v>549</v>
      </c>
      <c r="M60" s="88" t="s">
        <v>549</v>
      </c>
      <c r="N60" s="88" t="s">
        <v>549</v>
      </c>
      <c r="O60" s="89" t="s">
        <v>549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bM4f4GJzjJexCXoDThmu73iUv3XkehrzEnXE6EfeqDpRplRnqZUjTaN/JAXNPLutM1uUMCKOGQyZTCEAQYp6Q==" saltValue="rsY/IdfXZb0iMP8jReFVk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17" t="s">
        <v>30</v>
      </c>
      <c r="C41" s="1218"/>
      <c r="D41" s="103"/>
      <c r="E41" s="1223" t="s">
        <v>31</v>
      </c>
      <c r="F41" s="1223"/>
      <c r="G41" s="1223"/>
      <c r="H41" s="1224"/>
      <c r="I41" s="330">
        <v>31177</v>
      </c>
      <c r="J41" s="331">
        <v>30921</v>
      </c>
      <c r="K41" s="331">
        <v>28973</v>
      </c>
      <c r="L41" s="331">
        <v>26961</v>
      </c>
      <c r="M41" s="332">
        <v>24957</v>
      </c>
    </row>
    <row r="42" spans="2:13" ht="27.75" customHeight="1" x14ac:dyDescent="0.2">
      <c r="B42" s="1219"/>
      <c r="C42" s="1220"/>
      <c r="D42" s="104"/>
      <c r="E42" s="1225" t="s">
        <v>32</v>
      </c>
      <c r="F42" s="1225"/>
      <c r="G42" s="1225"/>
      <c r="H42" s="1226"/>
      <c r="I42" s="333">
        <v>1344</v>
      </c>
      <c r="J42" s="334">
        <v>1200</v>
      </c>
      <c r="K42" s="334">
        <v>1037</v>
      </c>
      <c r="L42" s="334">
        <v>936</v>
      </c>
      <c r="M42" s="335">
        <v>837</v>
      </c>
    </row>
    <row r="43" spans="2:13" ht="27.75" customHeight="1" x14ac:dyDescent="0.2">
      <c r="B43" s="1219"/>
      <c r="C43" s="1220"/>
      <c r="D43" s="104"/>
      <c r="E43" s="1225" t="s">
        <v>33</v>
      </c>
      <c r="F43" s="1225"/>
      <c r="G43" s="1225"/>
      <c r="H43" s="1226"/>
      <c r="I43" s="333">
        <v>13229</v>
      </c>
      <c r="J43" s="334">
        <v>12929</v>
      </c>
      <c r="K43" s="334">
        <v>12867</v>
      </c>
      <c r="L43" s="334">
        <v>12758</v>
      </c>
      <c r="M43" s="335">
        <v>12953</v>
      </c>
    </row>
    <row r="44" spans="2:13" ht="27.75" customHeight="1" x14ac:dyDescent="0.2">
      <c r="B44" s="1219"/>
      <c r="C44" s="1220"/>
      <c r="D44" s="104"/>
      <c r="E44" s="1225" t="s">
        <v>34</v>
      </c>
      <c r="F44" s="1225"/>
      <c r="G44" s="1225"/>
      <c r="H44" s="1226"/>
      <c r="I44" s="333">
        <v>640</v>
      </c>
      <c r="J44" s="334">
        <v>1142</v>
      </c>
      <c r="K44" s="334">
        <v>1486</v>
      </c>
      <c r="L44" s="334">
        <v>1305</v>
      </c>
      <c r="M44" s="335">
        <v>1190</v>
      </c>
    </row>
    <row r="45" spans="2:13" ht="27.75" customHeight="1" x14ac:dyDescent="0.2">
      <c r="B45" s="1219"/>
      <c r="C45" s="1220"/>
      <c r="D45" s="104"/>
      <c r="E45" s="1225" t="s">
        <v>35</v>
      </c>
      <c r="F45" s="1225"/>
      <c r="G45" s="1225"/>
      <c r="H45" s="1226"/>
      <c r="I45" s="333">
        <v>3065</v>
      </c>
      <c r="J45" s="334">
        <v>3017</v>
      </c>
      <c r="K45" s="334">
        <v>3007</v>
      </c>
      <c r="L45" s="334">
        <v>2752</v>
      </c>
      <c r="M45" s="335">
        <v>2600</v>
      </c>
    </row>
    <row r="46" spans="2:13" ht="27.75" customHeight="1" x14ac:dyDescent="0.2">
      <c r="B46" s="1219"/>
      <c r="C46" s="1220"/>
      <c r="D46" s="105"/>
      <c r="E46" s="1225" t="s">
        <v>36</v>
      </c>
      <c r="F46" s="1225"/>
      <c r="G46" s="1225"/>
      <c r="H46" s="1226"/>
      <c r="I46" s="333" t="s">
        <v>502</v>
      </c>
      <c r="J46" s="334" t="s">
        <v>502</v>
      </c>
      <c r="K46" s="334" t="s">
        <v>502</v>
      </c>
      <c r="L46" s="334" t="s">
        <v>502</v>
      </c>
      <c r="M46" s="335" t="s">
        <v>502</v>
      </c>
    </row>
    <row r="47" spans="2:13" ht="27.75" customHeight="1" x14ac:dyDescent="0.2">
      <c r="B47" s="1219"/>
      <c r="C47" s="1220"/>
      <c r="D47" s="106"/>
      <c r="E47" s="1227" t="s">
        <v>37</v>
      </c>
      <c r="F47" s="1228"/>
      <c r="G47" s="1228"/>
      <c r="H47" s="1229"/>
      <c r="I47" s="333" t="s">
        <v>502</v>
      </c>
      <c r="J47" s="334" t="s">
        <v>502</v>
      </c>
      <c r="K47" s="334" t="s">
        <v>502</v>
      </c>
      <c r="L47" s="334" t="s">
        <v>502</v>
      </c>
      <c r="M47" s="335" t="s">
        <v>502</v>
      </c>
    </row>
    <row r="48" spans="2:13" ht="27.75" customHeight="1" x14ac:dyDescent="0.2">
      <c r="B48" s="1219"/>
      <c r="C48" s="1220"/>
      <c r="D48" s="104"/>
      <c r="E48" s="1225" t="s">
        <v>38</v>
      </c>
      <c r="F48" s="1225"/>
      <c r="G48" s="1225"/>
      <c r="H48" s="1226"/>
      <c r="I48" s="333" t="s">
        <v>502</v>
      </c>
      <c r="J48" s="334" t="s">
        <v>502</v>
      </c>
      <c r="K48" s="334" t="s">
        <v>502</v>
      </c>
      <c r="L48" s="334" t="s">
        <v>502</v>
      </c>
      <c r="M48" s="335" t="s">
        <v>502</v>
      </c>
    </row>
    <row r="49" spans="2:13" ht="27.75" customHeight="1" x14ac:dyDescent="0.2">
      <c r="B49" s="1221"/>
      <c r="C49" s="1222"/>
      <c r="D49" s="104"/>
      <c r="E49" s="1225" t="s">
        <v>39</v>
      </c>
      <c r="F49" s="1225"/>
      <c r="G49" s="1225"/>
      <c r="H49" s="1226"/>
      <c r="I49" s="333" t="s">
        <v>502</v>
      </c>
      <c r="J49" s="334" t="s">
        <v>502</v>
      </c>
      <c r="K49" s="334" t="s">
        <v>502</v>
      </c>
      <c r="L49" s="334" t="s">
        <v>502</v>
      </c>
      <c r="M49" s="335" t="s">
        <v>502</v>
      </c>
    </row>
    <row r="50" spans="2:13" ht="27.75" customHeight="1" x14ac:dyDescent="0.2">
      <c r="B50" s="1230" t="s">
        <v>40</v>
      </c>
      <c r="C50" s="1231"/>
      <c r="D50" s="107"/>
      <c r="E50" s="1225" t="s">
        <v>41</v>
      </c>
      <c r="F50" s="1225"/>
      <c r="G50" s="1225"/>
      <c r="H50" s="1226"/>
      <c r="I50" s="333">
        <v>2945</v>
      </c>
      <c r="J50" s="334">
        <v>4759</v>
      </c>
      <c r="K50" s="334">
        <v>6239</v>
      </c>
      <c r="L50" s="334">
        <v>6288</v>
      </c>
      <c r="M50" s="335">
        <v>5775</v>
      </c>
    </row>
    <row r="51" spans="2:13" ht="27.75" customHeight="1" x14ac:dyDescent="0.2">
      <c r="B51" s="1219"/>
      <c r="C51" s="1220"/>
      <c r="D51" s="104"/>
      <c r="E51" s="1225" t="s">
        <v>42</v>
      </c>
      <c r="F51" s="1225"/>
      <c r="G51" s="1225"/>
      <c r="H51" s="1226"/>
      <c r="I51" s="333">
        <v>12105</v>
      </c>
      <c r="J51" s="334">
        <v>11831</v>
      </c>
      <c r="K51" s="334">
        <v>11866</v>
      </c>
      <c r="L51" s="334">
        <v>12997</v>
      </c>
      <c r="M51" s="335">
        <v>12391</v>
      </c>
    </row>
    <row r="52" spans="2:13" ht="27.75" customHeight="1" x14ac:dyDescent="0.2">
      <c r="B52" s="1221"/>
      <c r="C52" s="1222"/>
      <c r="D52" s="104"/>
      <c r="E52" s="1225" t="s">
        <v>43</v>
      </c>
      <c r="F52" s="1225"/>
      <c r="G52" s="1225"/>
      <c r="H52" s="1226"/>
      <c r="I52" s="333">
        <v>29874</v>
      </c>
      <c r="J52" s="334">
        <v>29671</v>
      </c>
      <c r="K52" s="334">
        <v>28367</v>
      </c>
      <c r="L52" s="334">
        <v>26705</v>
      </c>
      <c r="M52" s="335">
        <v>25650</v>
      </c>
    </row>
    <row r="53" spans="2:13" ht="27.75" customHeight="1" thickBot="1" x14ac:dyDescent="0.25">
      <c r="B53" s="1232" t="s">
        <v>19</v>
      </c>
      <c r="C53" s="1233"/>
      <c r="D53" s="108"/>
      <c r="E53" s="1234" t="s">
        <v>44</v>
      </c>
      <c r="F53" s="1234"/>
      <c r="G53" s="1234"/>
      <c r="H53" s="1235"/>
      <c r="I53" s="336">
        <v>4531</v>
      </c>
      <c r="J53" s="337">
        <v>2948</v>
      </c>
      <c r="K53" s="337">
        <v>897</v>
      </c>
      <c r="L53" s="337">
        <v>-1279</v>
      </c>
      <c r="M53" s="338">
        <v>-1279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33Vy9ggr+Nkd+OhZeulm5xabDDMRPnbdwNmKF/KjVlyAAUT7XDI3m8MLlxc24UJb2ikUmhvN0YhfM3lVtcuu6Q==" saltValue="oqg7rzoaIt4BR/p+JNfjc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44" t="s">
        <v>46</v>
      </c>
      <c r="D55" s="1244"/>
      <c r="E55" s="1245"/>
      <c r="F55" s="339">
        <v>2935</v>
      </c>
      <c r="G55" s="339">
        <v>3028</v>
      </c>
      <c r="H55" s="340">
        <v>2940</v>
      </c>
    </row>
    <row r="56" spans="2:8" ht="52.5" customHeight="1" x14ac:dyDescent="0.2">
      <c r="B56" s="120"/>
      <c r="C56" s="1246" t="s">
        <v>47</v>
      </c>
      <c r="D56" s="1246"/>
      <c r="E56" s="1247"/>
      <c r="F56" s="341">
        <v>733</v>
      </c>
      <c r="G56" s="341">
        <v>815</v>
      </c>
      <c r="H56" s="342">
        <v>723</v>
      </c>
    </row>
    <row r="57" spans="2:8" ht="53.25" customHeight="1" x14ac:dyDescent="0.2">
      <c r="B57" s="120"/>
      <c r="C57" s="1248" t="s">
        <v>48</v>
      </c>
      <c r="D57" s="1248"/>
      <c r="E57" s="1249"/>
      <c r="F57" s="343">
        <v>3551</v>
      </c>
      <c r="G57" s="343">
        <v>3646</v>
      </c>
      <c r="H57" s="344">
        <v>3367</v>
      </c>
    </row>
    <row r="58" spans="2:8" ht="45.75" customHeight="1" x14ac:dyDescent="0.2">
      <c r="B58" s="121"/>
      <c r="C58" s="1236" t="s">
        <v>557</v>
      </c>
      <c r="D58" s="1237"/>
      <c r="E58" s="1238"/>
      <c r="F58" s="345">
        <v>1802</v>
      </c>
      <c r="G58" s="345">
        <v>1804</v>
      </c>
      <c r="H58" s="346">
        <v>1797</v>
      </c>
    </row>
    <row r="59" spans="2:8" ht="45.75" customHeight="1" x14ac:dyDescent="0.2">
      <c r="B59" s="121"/>
      <c r="C59" s="1236" t="s">
        <v>558</v>
      </c>
      <c r="D59" s="1237"/>
      <c r="E59" s="1238"/>
      <c r="F59" s="345">
        <v>947</v>
      </c>
      <c r="G59" s="345">
        <v>1092</v>
      </c>
      <c r="H59" s="346">
        <v>883</v>
      </c>
    </row>
    <row r="60" spans="2:8" ht="45.75" customHeight="1" x14ac:dyDescent="0.2">
      <c r="B60" s="121"/>
      <c r="C60" s="1236" t="s">
        <v>559</v>
      </c>
      <c r="D60" s="1237"/>
      <c r="E60" s="1238"/>
      <c r="F60" s="345">
        <v>517</v>
      </c>
      <c r="G60" s="345">
        <v>453</v>
      </c>
      <c r="H60" s="346">
        <v>384</v>
      </c>
    </row>
    <row r="61" spans="2:8" ht="45.75" customHeight="1" x14ac:dyDescent="0.2">
      <c r="B61" s="121"/>
      <c r="C61" s="1236" t="s">
        <v>560</v>
      </c>
      <c r="D61" s="1237"/>
      <c r="E61" s="1238"/>
      <c r="F61" s="345">
        <v>87</v>
      </c>
      <c r="G61" s="345">
        <v>88</v>
      </c>
      <c r="H61" s="346">
        <v>97</v>
      </c>
    </row>
    <row r="62" spans="2:8" ht="45.75" customHeight="1" thickBot="1" x14ac:dyDescent="0.25">
      <c r="B62" s="122"/>
      <c r="C62" s="1239" t="s">
        <v>561</v>
      </c>
      <c r="D62" s="1240"/>
      <c r="E62" s="1241"/>
      <c r="F62" s="347">
        <v>78</v>
      </c>
      <c r="G62" s="347">
        <v>78</v>
      </c>
      <c r="H62" s="348">
        <v>79</v>
      </c>
    </row>
    <row r="63" spans="2:8" ht="52.5" customHeight="1" thickBot="1" x14ac:dyDescent="0.25">
      <c r="B63" s="123"/>
      <c r="C63" s="1242" t="s">
        <v>49</v>
      </c>
      <c r="D63" s="1242"/>
      <c r="E63" s="1243"/>
      <c r="F63" s="349">
        <v>7219</v>
      </c>
      <c r="G63" s="349">
        <v>7490</v>
      </c>
      <c r="H63" s="350">
        <v>7030</v>
      </c>
    </row>
    <row r="64" spans="2:8" ht="13.2" x14ac:dyDescent="0.2"/>
  </sheetData>
  <sheetProtection algorithmName="SHA-512" hashValue="GMtODSHNgWHBym2H8pPVgii7ToNc3eMjFZ8n5VrIXw68EEzz1J+TdHSuf6GWxcbgohcb9Pan4EdNuHOKPoYr0Q==" saltValue="11D+Qolg770G5rnN5J4t0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0F84B-2B0D-4851-A06C-7EFAD599DF4F}">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77" t="s">
        <v>564</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2"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2"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2"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2"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565</v>
      </c>
    </row>
    <row r="50" spans="1:109" ht="13.2" x14ac:dyDescent="0.2">
      <c r="B50" s="247"/>
      <c r="G50" s="386"/>
      <c r="H50" s="386"/>
      <c r="I50" s="386"/>
      <c r="J50" s="386"/>
      <c r="K50" s="360"/>
      <c r="L50" s="360"/>
      <c r="M50" s="361"/>
      <c r="N50" s="361"/>
      <c r="AN50" s="387"/>
      <c r="AO50" s="388"/>
      <c r="AP50" s="388"/>
      <c r="AQ50" s="388"/>
      <c r="AR50" s="388"/>
      <c r="AS50" s="388"/>
      <c r="AT50" s="388"/>
      <c r="AU50" s="388"/>
      <c r="AV50" s="388"/>
      <c r="AW50" s="388"/>
      <c r="AX50" s="388"/>
      <c r="AY50" s="388"/>
      <c r="AZ50" s="388"/>
      <c r="BA50" s="388"/>
      <c r="BB50" s="388"/>
      <c r="BC50" s="388"/>
      <c r="BD50" s="388"/>
      <c r="BE50" s="388"/>
      <c r="BF50" s="388"/>
      <c r="BG50" s="388"/>
      <c r="BH50" s="388"/>
      <c r="BI50" s="388"/>
      <c r="BJ50" s="388"/>
      <c r="BK50" s="388"/>
      <c r="BL50" s="388"/>
      <c r="BM50" s="388"/>
      <c r="BN50" s="388"/>
      <c r="BO50" s="389"/>
      <c r="BP50" s="390" t="s">
        <v>526</v>
      </c>
      <c r="BQ50" s="390"/>
      <c r="BR50" s="390"/>
      <c r="BS50" s="390"/>
      <c r="BT50" s="390"/>
      <c r="BU50" s="390"/>
      <c r="BV50" s="390"/>
      <c r="BW50" s="390"/>
      <c r="BX50" s="390" t="s">
        <v>527</v>
      </c>
      <c r="BY50" s="390"/>
      <c r="BZ50" s="390"/>
      <c r="CA50" s="390"/>
      <c r="CB50" s="390"/>
      <c r="CC50" s="390"/>
      <c r="CD50" s="390"/>
      <c r="CE50" s="390"/>
      <c r="CF50" s="390" t="s">
        <v>528</v>
      </c>
      <c r="CG50" s="390"/>
      <c r="CH50" s="390"/>
      <c r="CI50" s="390"/>
      <c r="CJ50" s="390"/>
      <c r="CK50" s="390"/>
      <c r="CL50" s="390"/>
      <c r="CM50" s="390"/>
      <c r="CN50" s="390" t="s">
        <v>529</v>
      </c>
      <c r="CO50" s="390"/>
      <c r="CP50" s="390"/>
      <c r="CQ50" s="390"/>
      <c r="CR50" s="390"/>
      <c r="CS50" s="390"/>
      <c r="CT50" s="390"/>
      <c r="CU50" s="390"/>
      <c r="CV50" s="390" t="s">
        <v>530</v>
      </c>
      <c r="CW50" s="390"/>
      <c r="CX50" s="390"/>
      <c r="CY50" s="390"/>
      <c r="CZ50" s="390"/>
      <c r="DA50" s="390"/>
      <c r="DB50" s="390"/>
      <c r="DC50" s="390"/>
    </row>
    <row r="51" spans="1:109" ht="13.5" customHeight="1" x14ac:dyDescent="0.2">
      <c r="B51" s="247"/>
      <c r="G51" s="396"/>
      <c r="H51" s="396"/>
      <c r="I51" s="394"/>
      <c r="J51" s="394"/>
      <c r="K51" s="392"/>
      <c r="L51" s="392"/>
      <c r="M51" s="392"/>
      <c r="N51" s="392"/>
      <c r="AM51" s="359"/>
      <c r="AN51" s="393" t="s">
        <v>566</v>
      </c>
      <c r="AO51" s="393"/>
      <c r="AP51" s="393"/>
      <c r="AQ51" s="393"/>
      <c r="AR51" s="393"/>
      <c r="AS51" s="393"/>
      <c r="AT51" s="393"/>
      <c r="AU51" s="393"/>
      <c r="AV51" s="393"/>
      <c r="AW51" s="393"/>
      <c r="AX51" s="393"/>
      <c r="AY51" s="393"/>
      <c r="AZ51" s="393"/>
      <c r="BA51" s="393"/>
      <c r="BB51" s="393" t="s">
        <v>567</v>
      </c>
      <c r="BC51" s="393"/>
      <c r="BD51" s="393"/>
      <c r="BE51" s="393"/>
      <c r="BF51" s="393"/>
      <c r="BG51" s="393"/>
      <c r="BH51" s="393"/>
      <c r="BI51" s="393"/>
      <c r="BJ51" s="393"/>
      <c r="BK51" s="393"/>
      <c r="BL51" s="393"/>
      <c r="BM51" s="393"/>
      <c r="BN51" s="393"/>
      <c r="BO51" s="393"/>
      <c r="BP51" s="391">
        <v>28.9</v>
      </c>
      <c r="BQ51" s="391"/>
      <c r="BR51" s="391"/>
      <c r="BS51" s="391"/>
      <c r="BT51" s="391"/>
      <c r="BU51" s="391"/>
      <c r="BV51" s="391"/>
      <c r="BW51" s="391"/>
      <c r="BX51" s="391">
        <v>17.600000000000001</v>
      </c>
      <c r="BY51" s="391"/>
      <c r="BZ51" s="391"/>
      <c r="CA51" s="391"/>
      <c r="CB51" s="391"/>
      <c r="CC51" s="391"/>
      <c r="CD51" s="391"/>
      <c r="CE51" s="391"/>
      <c r="CF51" s="391">
        <v>5.5</v>
      </c>
      <c r="CG51" s="391"/>
      <c r="CH51" s="391"/>
      <c r="CI51" s="391"/>
      <c r="CJ51" s="391"/>
      <c r="CK51" s="391"/>
      <c r="CL51" s="391"/>
      <c r="CM51" s="391"/>
      <c r="CN51" s="391"/>
      <c r="CO51" s="391"/>
      <c r="CP51" s="391"/>
      <c r="CQ51" s="391"/>
      <c r="CR51" s="391"/>
      <c r="CS51" s="391"/>
      <c r="CT51" s="391"/>
      <c r="CU51" s="391"/>
      <c r="CV51" s="391"/>
      <c r="CW51" s="391"/>
      <c r="CX51" s="391"/>
      <c r="CY51" s="391"/>
      <c r="CZ51" s="391"/>
      <c r="DA51" s="391"/>
      <c r="DB51" s="391"/>
      <c r="DC51" s="391"/>
    </row>
    <row r="52" spans="1:109" ht="13.2" x14ac:dyDescent="0.2">
      <c r="B52" s="247"/>
      <c r="G52" s="396"/>
      <c r="H52" s="396"/>
      <c r="I52" s="394"/>
      <c r="J52" s="394"/>
      <c r="K52" s="392"/>
      <c r="L52" s="392"/>
      <c r="M52" s="392"/>
      <c r="N52" s="392"/>
      <c r="AM52" s="359"/>
      <c r="AN52" s="393"/>
      <c r="AO52" s="393"/>
      <c r="AP52" s="393"/>
      <c r="AQ52" s="393"/>
      <c r="AR52" s="393"/>
      <c r="AS52" s="393"/>
      <c r="AT52" s="393"/>
      <c r="AU52" s="393"/>
      <c r="AV52" s="393"/>
      <c r="AW52" s="393"/>
      <c r="AX52" s="393"/>
      <c r="AY52" s="393"/>
      <c r="AZ52" s="393"/>
      <c r="BA52" s="393"/>
      <c r="BB52" s="393"/>
      <c r="BC52" s="393"/>
      <c r="BD52" s="393"/>
      <c r="BE52" s="393"/>
      <c r="BF52" s="393"/>
      <c r="BG52" s="393"/>
      <c r="BH52" s="393"/>
      <c r="BI52" s="393"/>
      <c r="BJ52" s="393"/>
      <c r="BK52" s="393"/>
      <c r="BL52" s="393"/>
      <c r="BM52" s="393"/>
      <c r="BN52" s="393"/>
      <c r="BO52" s="393"/>
      <c r="BP52" s="391"/>
      <c r="BQ52" s="391"/>
      <c r="BR52" s="391"/>
      <c r="BS52" s="391"/>
      <c r="BT52" s="391"/>
      <c r="BU52" s="391"/>
      <c r="BV52" s="391"/>
      <c r="BW52" s="391"/>
      <c r="BX52" s="391"/>
      <c r="BY52" s="391"/>
      <c r="BZ52" s="391"/>
      <c r="CA52" s="391"/>
      <c r="CB52" s="391"/>
      <c r="CC52" s="391"/>
      <c r="CD52" s="391"/>
      <c r="CE52" s="391"/>
      <c r="CF52" s="391"/>
      <c r="CG52" s="391"/>
      <c r="CH52" s="391"/>
      <c r="CI52" s="391"/>
      <c r="CJ52" s="391"/>
      <c r="CK52" s="391"/>
      <c r="CL52" s="391"/>
      <c r="CM52" s="391"/>
      <c r="CN52" s="391"/>
      <c r="CO52" s="391"/>
      <c r="CP52" s="391"/>
      <c r="CQ52" s="391"/>
      <c r="CR52" s="391"/>
      <c r="CS52" s="391"/>
      <c r="CT52" s="391"/>
      <c r="CU52" s="391"/>
      <c r="CV52" s="391"/>
      <c r="CW52" s="391"/>
      <c r="CX52" s="391"/>
      <c r="CY52" s="391"/>
      <c r="CZ52" s="391"/>
      <c r="DA52" s="391"/>
      <c r="DB52" s="391"/>
      <c r="DC52" s="391"/>
    </row>
    <row r="53" spans="1:109" ht="13.2" x14ac:dyDescent="0.2">
      <c r="A53" s="358"/>
      <c r="B53" s="247"/>
      <c r="G53" s="396"/>
      <c r="H53" s="396"/>
      <c r="I53" s="386"/>
      <c r="J53" s="386"/>
      <c r="K53" s="392"/>
      <c r="L53" s="392"/>
      <c r="M53" s="392"/>
      <c r="N53" s="392"/>
      <c r="AM53" s="359"/>
      <c r="AN53" s="393"/>
      <c r="AO53" s="393"/>
      <c r="AP53" s="393"/>
      <c r="AQ53" s="393"/>
      <c r="AR53" s="393"/>
      <c r="AS53" s="393"/>
      <c r="AT53" s="393"/>
      <c r="AU53" s="393"/>
      <c r="AV53" s="393"/>
      <c r="AW53" s="393"/>
      <c r="AX53" s="393"/>
      <c r="AY53" s="393"/>
      <c r="AZ53" s="393"/>
      <c r="BA53" s="393"/>
      <c r="BB53" s="393" t="s">
        <v>568</v>
      </c>
      <c r="BC53" s="393"/>
      <c r="BD53" s="393"/>
      <c r="BE53" s="393"/>
      <c r="BF53" s="393"/>
      <c r="BG53" s="393"/>
      <c r="BH53" s="393"/>
      <c r="BI53" s="393"/>
      <c r="BJ53" s="393"/>
      <c r="BK53" s="393"/>
      <c r="BL53" s="393"/>
      <c r="BM53" s="393"/>
      <c r="BN53" s="393"/>
      <c r="BO53" s="393"/>
      <c r="BP53" s="391">
        <v>54.6</v>
      </c>
      <c r="BQ53" s="391"/>
      <c r="BR53" s="391"/>
      <c r="BS53" s="391"/>
      <c r="BT53" s="391"/>
      <c r="BU53" s="391"/>
      <c r="BV53" s="391"/>
      <c r="BW53" s="391"/>
      <c r="BX53" s="391">
        <v>56.2</v>
      </c>
      <c r="BY53" s="391"/>
      <c r="BZ53" s="391"/>
      <c r="CA53" s="391"/>
      <c r="CB53" s="391"/>
      <c r="CC53" s="391"/>
      <c r="CD53" s="391"/>
      <c r="CE53" s="391"/>
      <c r="CF53" s="391">
        <v>60.8</v>
      </c>
      <c r="CG53" s="391"/>
      <c r="CH53" s="391"/>
      <c r="CI53" s="391"/>
      <c r="CJ53" s="391"/>
      <c r="CK53" s="391"/>
      <c r="CL53" s="391"/>
      <c r="CM53" s="391"/>
      <c r="CN53" s="391">
        <v>62.1</v>
      </c>
      <c r="CO53" s="391"/>
      <c r="CP53" s="391"/>
      <c r="CQ53" s="391"/>
      <c r="CR53" s="391"/>
      <c r="CS53" s="391"/>
      <c r="CT53" s="391"/>
      <c r="CU53" s="391"/>
      <c r="CV53" s="391">
        <v>63.7</v>
      </c>
      <c r="CW53" s="391"/>
      <c r="CX53" s="391"/>
      <c r="CY53" s="391"/>
      <c r="CZ53" s="391"/>
      <c r="DA53" s="391"/>
      <c r="DB53" s="391"/>
      <c r="DC53" s="391"/>
    </row>
    <row r="54" spans="1:109" ht="13.2" x14ac:dyDescent="0.2">
      <c r="A54" s="358"/>
      <c r="B54" s="247"/>
      <c r="G54" s="396"/>
      <c r="H54" s="396"/>
      <c r="I54" s="386"/>
      <c r="J54" s="386"/>
      <c r="K54" s="392"/>
      <c r="L54" s="392"/>
      <c r="M54" s="392"/>
      <c r="N54" s="392"/>
      <c r="AM54" s="359"/>
      <c r="AN54" s="393"/>
      <c r="AO54" s="393"/>
      <c r="AP54" s="393"/>
      <c r="AQ54" s="393"/>
      <c r="AR54" s="393"/>
      <c r="AS54" s="393"/>
      <c r="AT54" s="393"/>
      <c r="AU54" s="393"/>
      <c r="AV54" s="393"/>
      <c r="AW54" s="393"/>
      <c r="AX54" s="393"/>
      <c r="AY54" s="393"/>
      <c r="AZ54" s="393"/>
      <c r="BA54" s="393"/>
      <c r="BB54" s="393"/>
      <c r="BC54" s="393"/>
      <c r="BD54" s="393"/>
      <c r="BE54" s="393"/>
      <c r="BF54" s="393"/>
      <c r="BG54" s="393"/>
      <c r="BH54" s="393"/>
      <c r="BI54" s="393"/>
      <c r="BJ54" s="393"/>
      <c r="BK54" s="393"/>
      <c r="BL54" s="393"/>
      <c r="BM54" s="393"/>
      <c r="BN54" s="393"/>
      <c r="BO54" s="393"/>
      <c r="BP54" s="391"/>
      <c r="BQ54" s="391"/>
      <c r="BR54" s="391"/>
      <c r="BS54" s="391"/>
      <c r="BT54" s="391"/>
      <c r="BU54" s="391"/>
      <c r="BV54" s="391"/>
      <c r="BW54" s="391"/>
      <c r="BX54" s="391"/>
      <c r="BY54" s="391"/>
      <c r="BZ54" s="391"/>
      <c r="CA54" s="391"/>
      <c r="CB54" s="391"/>
      <c r="CC54" s="391"/>
      <c r="CD54" s="391"/>
      <c r="CE54" s="391"/>
      <c r="CF54" s="391"/>
      <c r="CG54" s="391"/>
      <c r="CH54" s="391"/>
      <c r="CI54" s="391"/>
      <c r="CJ54" s="391"/>
      <c r="CK54" s="391"/>
      <c r="CL54" s="391"/>
      <c r="CM54" s="391"/>
      <c r="CN54" s="391"/>
      <c r="CO54" s="391"/>
      <c r="CP54" s="391"/>
      <c r="CQ54" s="391"/>
      <c r="CR54" s="391"/>
      <c r="CS54" s="391"/>
      <c r="CT54" s="391"/>
      <c r="CU54" s="391"/>
      <c r="CV54" s="391"/>
      <c r="CW54" s="391"/>
      <c r="CX54" s="391"/>
      <c r="CY54" s="391"/>
      <c r="CZ54" s="391"/>
      <c r="DA54" s="391"/>
      <c r="DB54" s="391"/>
      <c r="DC54" s="391"/>
    </row>
    <row r="55" spans="1:109" ht="13.2" x14ac:dyDescent="0.2">
      <c r="A55" s="358"/>
      <c r="B55" s="247"/>
      <c r="G55" s="386"/>
      <c r="H55" s="386"/>
      <c r="I55" s="386"/>
      <c r="J55" s="386"/>
      <c r="K55" s="392"/>
      <c r="L55" s="392"/>
      <c r="M55" s="392"/>
      <c r="N55" s="392"/>
      <c r="AN55" s="390" t="s">
        <v>569</v>
      </c>
      <c r="AO55" s="390"/>
      <c r="AP55" s="390"/>
      <c r="AQ55" s="390"/>
      <c r="AR55" s="390"/>
      <c r="AS55" s="390"/>
      <c r="AT55" s="390"/>
      <c r="AU55" s="390"/>
      <c r="AV55" s="390"/>
      <c r="AW55" s="390"/>
      <c r="AX55" s="390"/>
      <c r="AY55" s="390"/>
      <c r="AZ55" s="390"/>
      <c r="BA55" s="390"/>
      <c r="BB55" s="393" t="s">
        <v>567</v>
      </c>
      <c r="BC55" s="393"/>
      <c r="BD55" s="393"/>
      <c r="BE55" s="393"/>
      <c r="BF55" s="393"/>
      <c r="BG55" s="393"/>
      <c r="BH55" s="393"/>
      <c r="BI55" s="393"/>
      <c r="BJ55" s="393"/>
      <c r="BK55" s="393"/>
      <c r="BL55" s="393"/>
      <c r="BM55" s="393"/>
      <c r="BN55" s="393"/>
      <c r="BO55" s="393"/>
      <c r="BP55" s="391">
        <v>25.1</v>
      </c>
      <c r="BQ55" s="391"/>
      <c r="BR55" s="391"/>
      <c r="BS55" s="391"/>
      <c r="BT55" s="391"/>
      <c r="BU55" s="391"/>
      <c r="BV55" s="391"/>
      <c r="BW55" s="391"/>
      <c r="BX55" s="391">
        <v>11.2</v>
      </c>
      <c r="BY55" s="391"/>
      <c r="BZ55" s="391"/>
      <c r="CA55" s="391"/>
      <c r="CB55" s="391"/>
      <c r="CC55" s="391"/>
      <c r="CD55" s="391"/>
      <c r="CE55" s="391"/>
      <c r="CF55" s="391">
        <v>4.5999999999999996</v>
      </c>
      <c r="CG55" s="391"/>
      <c r="CH55" s="391"/>
      <c r="CI55" s="391"/>
      <c r="CJ55" s="391"/>
      <c r="CK55" s="391"/>
      <c r="CL55" s="391"/>
      <c r="CM55" s="391"/>
      <c r="CN55" s="391">
        <v>4.2</v>
      </c>
      <c r="CO55" s="391"/>
      <c r="CP55" s="391"/>
      <c r="CQ55" s="391"/>
      <c r="CR55" s="391"/>
      <c r="CS55" s="391"/>
      <c r="CT55" s="391"/>
      <c r="CU55" s="391"/>
      <c r="CV55" s="391">
        <v>3.6</v>
      </c>
      <c r="CW55" s="391"/>
      <c r="CX55" s="391"/>
      <c r="CY55" s="391"/>
      <c r="CZ55" s="391"/>
      <c r="DA55" s="391"/>
      <c r="DB55" s="391"/>
      <c r="DC55" s="391"/>
    </row>
    <row r="56" spans="1:109" ht="13.2" x14ac:dyDescent="0.2">
      <c r="A56" s="358"/>
      <c r="B56" s="247"/>
      <c r="G56" s="386"/>
      <c r="H56" s="386"/>
      <c r="I56" s="386"/>
      <c r="J56" s="386"/>
      <c r="K56" s="392"/>
      <c r="L56" s="392"/>
      <c r="M56" s="392"/>
      <c r="N56" s="392"/>
      <c r="AN56" s="390"/>
      <c r="AO56" s="390"/>
      <c r="AP56" s="390"/>
      <c r="AQ56" s="390"/>
      <c r="AR56" s="390"/>
      <c r="AS56" s="390"/>
      <c r="AT56" s="390"/>
      <c r="AU56" s="390"/>
      <c r="AV56" s="390"/>
      <c r="AW56" s="390"/>
      <c r="AX56" s="390"/>
      <c r="AY56" s="390"/>
      <c r="AZ56" s="390"/>
      <c r="BA56" s="390"/>
      <c r="BB56" s="393"/>
      <c r="BC56" s="393"/>
      <c r="BD56" s="393"/>
      <c r="BE56" s="393"/>
      <c r="BF56" s="393"/>
      <c r="BG56" s="393"/>
      <c r="BH56" s="393"/>
      <c r="BI56" s="393"/>
      <c r="BJ56" s="393"/>
      <c r="BK56" s="393"/>
      <c r="BL56" s="393"/>
      <c r="BM56" s="393"/>
      <c r="BN56" s="393"/>
      <c r="BO56" s="393"/>
      <c r="BP56" s="391"/>
      <c r="BQ56" s="391"/>
      <c r="BR56" s="391"/>
      <c r="BS56" s="391"/>
      <c r="BT56" s="391"/>
      <c r="BU56" s="391"/>
      <c r="BV56" s="391"/>
      <c r="BW56" s="391"/>
      <c r="BX56" s="391"/>
      <c r="BY56" s="391"/>
      <c r="BZ56" s="391"/>
      <c r="CA56" s="391"/>
      <c r="CB56" s="391"/>
      <c r="CC56" s="391"/>
      <c r="CD56" s="391"/>
      <c r="CE56" s="391"/>
      <c r="CF56" s="391"/>
      <c r="CG56" s="391"/>
      <c r="CH56" s="391"/>
      <c r="CI56" s="391"/>
      <c r="CJ56" s="391"/>
      <c r="CK56" s="391"/>
      <c r="CL56" s="391"/>
      <c r="CM56" s="391"/>
      <c r="CN56" s="391"/>
      <c r="CO56" s="391"/>
      <c r="CP56" s="391"/>
      <c r="CQ56" s="391"/>
      <c r="CR56" s="391"/>
      <c r="CS56" s="391"/>
      <c r="CT56" s="391"/>
      <c r="CU56" s="391"/>
      <c r="CV56" s="391"/>
      <c r="CW56" s="391"/>
      <c r="CX56" s="391"/>
      <c r="CY56" s="391"/>
      <c r="CZ56" s="391"/>
      <c r="DA56" s="391"/>
      <c r="DB56" s="391"/>
      <c r="DC56" s="391"/>
    </row>
    <row r="57" spans="1:109" s="358" customFormat="1" ht="13.2" x14ac:dyDescent="0.2">
      <c r="B57" s="362"/>
      <c r="G57" s="386"/>
      <c r="H57" s="386"/>
      <c r="I57" s="395"/>
      <c r="J57" s="395"/>
      <c r="K57" s="392"/>
      <c r="L57" s="392"/>
      <c r="M57" s="392"/>
      <c r="N57" s="392"/>
      <c r="AM57" s="243"/>
      <c r="AN57" s="390"/>
      <c r="AO57" s="390"/>
      <c r="AP57" s="390"/>
      <c r="AQ57" s="390"/>
      <c r="AR57" s="390"/>
      <c r="AS57" s="390"/>
      <c r="AT57" s="390"/>
      <c r="AU57" s="390"/>
      <c r="AV57" s="390"/>
      <c r="AW57" s="390"/>
      <c r="AX57" s="390"/>
      <c r="AY57" s="390"/>
      <c r="AZ57" s="390"/>
      <c r="BA57" s="390"/>
      <c r="BB57" s="393" t="s">
        <v>568</v>
      </c>
      <c r="BC57" s="393"/>
      <c r="BD57" s="393"/>
      <c r="BE57" s="393"/>
      <c r="BF57" s="393"/>
      <c r="BG57" s="393"/>
      <c r="BH57" s="393"/>
      <c r="BI57" s="393"/>
      <c r="BJ57" s="393"/>
      <c r="BK57" s="393"/>
      <c r="BL57" s="393"/>
      <c r="BM57" s="393"/>
      <c r="BN57" s="393"/>
      <c r="BO57" s="393"/>
      <c r="BP57" s="391">
        <v>61</v>
      </c>
      <c r="BQ57" s="391"/>
      <c r="BR57" s="391"/>
      <c r="BS57" s="391"/>
      <c r="BT57" s="391"/>
      <c r="BU57" s="391"/>
      <c r="BV57" s="391"/>
      <c r="BW57" s="391"/>
      <c r="BX57" s="391">
        <v>63.7</v>
      </c>
      <c r="BY57" s="391"/>
      <c r="BZ57" s="391"/>
      <c r="CA57" s="391"/>
      <c r="CB57" s="391"/>
      <c r="CC57" s="391"/>
      <c r="CD57" s="391"/>
      <c r="CE57" s="391"/>
      <c r="CF57" s="391">
        <v>64.2</v>
      </c>
      <c r="CG57" s="391"/>
      <c r="CH57" s="391"/>
      <c r="CI57" s="391"/>
      <c r="CJ57" s="391"/>
      <c r="CK57" s="391"/>
      <c r="CL57" s="391"/>
      <c r="CM57" s="391"/>
      <c r="CN57" s="391">
        <v>65</v>
      </c>
      <c r="CO57" s="391"/>
      <c r="CP57" s="391"/>
      <c r="CQ57" s="391"/>
      <c r="CR57" s="391"/>
      <c r="CS57" s="391"/>
      <c r="CT57" s="391"/>
      <c r="CU57" s="391"/>
      <c r="CV57" s="391">
        <v>66.099999999999994</v>
      </c>
      <c r="CW57" s="391"/>
      <c r="CX57" s="391"/>
      <c r="CY57" s="391"/>
      <c r="CZ57" s="391"/>
      <c r="DA57" s="391"/>
      <c r="DB57" s="391"/>
      <c r="DC57" s="391"/>
      <c r="DD57" s="363"/>
      <c r="DE57" s="362"/>
    </row>
    <row r="58" spans="1:109" s="358" customFormat="1" ht="13.2" x14ac:dyDescent="0.2">
      <c r="A58" s="243"/>
      <c r="B58" s="362"/>
      <c r="G58" s="386"/>
      <c r="H58" s="386"/>
      <c r="I58" s="395"/>
      <c r="J58" s="395"/>
      <c r="K58" s="392"/>
      <c r="L58" s="392"/>
      <c r="M58" s="392"/>
      <c r="N58" s="392"/>
      <c r="AM58" s="243"/>
      <c r="AN58" s="390"/>
      <c r="AO58" s="390"/>
      <c r="AP58" s="390"/>
      <c r="AQ58" s="390"/>
      <c r="AR58" s="390"/>
      <c r="AS58" s="390"/>
      <c r="AT58" s="390"/>
      <c r="AU58" s="390"/>
      <c r="AV58" s="390"/>
      <c r="AW58" s="390"/>
      <c r="AX58" s="390"/>
      <c r="AY58" s="390"/>
      <c r="AZ58" s="390"/>
      <c r="BA58" s="390"/>
      <c r="BB58" s="393"/>
      <c r="BC58" s="393"/>
      <c r="BD58" s="393"/>
      <c r="BE58" s="393"/>
      <c r="BF58" s="393"/>
      <c r="BG58" s="393"/>
      <c r="BH58" s="393"/>
      <c r="BI58" s="393"/>
      <c r="BJ58" s="393"/>
      <c r="BK58" s="393"/>
      <c r="BL58" s="393"/>
      <c r="BM58" s="393"/>
      <c r="BN58" s="393"/>
      <c r="BO58" s="393"/>
      <c r="BP58" s="391"/>
      <c r="BQ58" s="391"/>
      <c r="BR58" s="391"/>
      <c r="BS58" s="391"/>
      <c r="BT58" s="391"/>
      <c r="BU58" s="391"/>
      <c r="BV58" s="391"/>
      <c r="BW58" s="391"/>
      <c r="BX58" s="391"/>
      <c r="BY58" s="391"/>
      <c r="BZ58" s="391"/>
      <c r="CA58" s="391"/>
      <c r="CB58" s="391"/>
      <c r="CC58" s="391"/>
      <c r="CD58" s="391"/>
      <c r="CE58" s="391"/>
      <c r="CF58" s="391"/>
      <c r="CG58" s="391"/>
      <c r="CH58" s="391"/>
      <c r="CI58" s="391"/>
      <c r="CJ58" s="391"/>
      <c r="CK58" s="391"/>
      <c r="CL58" s="391"/>
      <c r="CM58" s="391"/>
      <c r="CN58" s="391"/>
      <c r="CO58" s="391"/>
      <c r="CP58" s="391"/>
      <c r="CQ58" s="391"/>
      <c r="CR58" s="391"/>
      <c r="CS58" s="391"/>
      <c r="CT58" s="391"/>
      <c r="CU58" s="391"/>
      <c r="CV58" s="391"/>
      <c r="CW58" s="391"/>
      <c r="CX58" s="391"/>
      <c r="CY58" s="391"/>
      <c r="CZ58" s="391"/>
      <c r="DA58" s="391"/>
      <c r="DB58" s="391"/>
      <c r="DC58" s="391"/>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570</v>
      </c>
    </row>
    <row r="64" spans="1:109" ht="13.2"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377" t="s">
        <v>571</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2"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2"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2"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2"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565</v>
      </c>
    </row>
    <row r="72" spans="2:107" ht="13.2" x14ac:dyDescent="0.2">
      <c r="B72" s="247"/>
      <c r="G72" s="386"/>
      <c r="H72" s="386"/>
      <c r="I72" s="386"/>
      <c r="J72" s="386"/>
      <c r="K72" s="360"/>
      <c r="L72" s="360"/>
      <c r="M72" s="361"/>
      <c r="N72" s="361"/>
      <c r="AN72" s="387"/>
      <c r="AO72" s="388"/>
      <c r="AP72" s="388"/>
      <c r="AQ72" s="388"/>
      <c r="AR72" s="388"/>
      <c r="AS72" s="388"/>
      <c r="AT72" s="388"/>
      <c r="AU72" s="388"/>
      <c r="AV72" s="388"/>
      <c r="AW72" s="388"/>
      <c r="AX72" s="388"/>
      <c r="AY72" s="388"/>
      <c r="AZ72" s="388"/>
      <c r="BA72" s="388"/>
      <c r="BB72" s="388"/>
      <c r="BC72" s="388"/>
      <c r="BD72" s="388"/>
      <c r="BE72" s="388"/>
      <c r="BF72" s="388"/>
      <c r="BG72" s="388"/>
      <c r="BH72" s="388"/>
      <c r="BI72" s="388"/>
      <c r="BJ72" s="388"/>
      <c r="BK72" s="388"/>
      <c r="BL72" s="388"/>
      <c r="BM72" s="388"/>
      <c r="BN72" s="388"/>
      <c r="BO72" s="389"/>
      <c r="BP72" s="390" t="s">
        <v>526</v>
      </c>
      <c r="BQ72" s="390"/>
      <c r="BR72" s="390"/>
      <c r="BS72" s="390"/>
      <c r="BT72" s="390"/>
      <c r="BU72" s="390"/>
      <c r="BV72" s="390"/>
      <c r="BW72" s="390"/>
      <c r="BX72" s="390" t="s">
        <v>527</v>
      </c>
      <c r="BY72" s="390"/>
      <c r="BZ72" s="390"/>
      <c r="CA72" s="390"/>
      <c r="CB72" s="390"/>
      <c r="CC72" s="390"/>
      <c r="CD72" s="390"/>
      <c r="CE72" s="390"/>
      <c r="CF72" s="390" t="s">
        <v>528</v>
      </c>
      <c r="CG72" s="390"/>
      <c r="CH72" s="390"/>
      <c r="CI72" s="390"/>
      <c r="CJ72" s="390"/>
      <c r="CK72" s="390"/>
      <c r="CL72" s="390"/>
      <c r="CM72" s="390"/>
      <c r="CN72" s="390" t="s">
        <v>529</v>
      </c>
      <c r="CO72" s="390"/>
      <c r="CP72" s="390"/>
      <c r="CQ72" s="390"/>
      <c r="CR72" s="390"/>
      <c r="CS72" s="390"/>
      <c r="CT72" s="390"/>
      <c r="CU72" s="390"/>
      <c r="CV72" s="390" t="s">
        <v>530</v>
      </c>
      <c r="CW72" s="390"/>
      <c r="CX72" s="390"/>
      <c r="CY72" s="390"/>
      <c r="CZ72" s="390"/>
      <c r="DA72" s="390"/>
      <c r="DB72" s="390"/>
      <c r="DC72" s="390"/>
    </row>
    <row r="73" spans="2:107" ht="13.2" x14ac:dyDescent="0.2">
      <c r="B73" s="247"/>
      <c r="G73" s="396"/>
      <c r="H73" s="396"/>
      <c r="I73" s="396"/>
      <c r="J73" s="396"/>
      <c r="K73" s="397"/>
      <c r="L73" s="397"/>
      <c r="M73" s="397"/>
      <c r="N73" s="397"/>
      <c r="AM73" s="359"/>
      <c r="AN73" s="393" t="s">
        <v>566</v>
      </c>
      <c r="AO73" s="393"/>
      <c r="AP73" s="393"/>
      <c r="AQ73" s="393"/>
      <c r="AR73" s="393"/>
      <c r="AS73" s="393"/>
      <c r="AT73" s="393"/>
      <c r="AU73" s="393"/>
      <c r="AV73" s="393"/>
      <c r="AW73" s="393"/>
      <c r="AX73" s="393"/>
      <c r="AY73" s="393"/>
      <c r="AZ73" s="393"/>
      <c r="BA73" s="393"/>
      <c r="BB73" s="393" t="s">
        <v>567</v>
      </c>
      <c r="BC73" s="393"/>
      <c r="BD73" s="393"/>
      <c r="BE73" s="393"/>
      <c r="BF73" s="393"/>
      <c r="BG73" s="393"/>
      <c r="BH73" s="393"/>
      <c r="BI73" s="393"/>
      <c r="BJ73" s="393"/>
      <c r="BK73" s="393"/>
      <c r="BL73" s="393"/>
      <c r="BM73" s="393"/>
      <c r="BN73" s="393"/>
      <c r="BO73" s="393"/>
      <c r="BP73" s="391">
        <v>28.9</v>
      </c>
      <c r="BQ73" s="391"/>
      <c r="BR73" s="391"/>
      <c r="BS73" s="391"/>
      <c r="BT73" s="391"/>
      <c r="BU73" s="391"/>
      <c r="BV73" s="391"/>
      <c r="BW73" s="391"/>
      <c r="BX73" s="391">
        <v>17.600000000000001</v>
      </c>
      <c r="BY73" s="391"/>
      <c r="BZ73" s="391"/>
      <c r="CA73" s="391"/>
      <c r="CB73" s="391"/>
      <c r="CC73" s="391"/>
      <c r="CD73" s="391"/>
      <c r="CE73" s="391"/>
      <c r="CF73" s="391">
        <v>5.5</v>
      </c>
      <c r="CG73" s="391"/>
      <c r="CH73" s="391"/>
      <c r="CI73" s="391"/>
      <c r="CJ73" s="391"/>
      <c r="CK73" s="391"/>
      <c r="CL73" s="391"/>
      <c r="CM73" s="391"/>
      <c r="CN73" s="391"/>
      <c r="CO73" s="391"/>
      <c r="CP73" s="391"/>
      <c r="CQ73" s="391"/>
      <c r="CR73" s="391"/>
      <c r="CS73" s="391"/>
      <c r="CT73" s="391"/>
      <c r="CU73" s="391"/>
      <c r="CV73" s="391"/>
      <c r="CW73" s="391"/>
      <c r="CX73" s="391"/>
      <c r="CY73" s="391"/>
      <c r="CZ73" s="391"/>
      <c r="DA73" s="391"/>
      <c r="DB73" s="391"/>
      <c r="DC73" s="391"/>
    </row>
    <row r="74" spans="2:107" ht="13.2" x14ac:dyDescent="0.2">
      <c r="B74" s="247"/>
      <c r="G74" s="396"/>
      <c r="H74" s="396"/>
      <c r="I74" s="396"/>
      <c r="J74" s="396"/>
      <c r="K74" s="397"/>
      <c r="L74" s="397"/>
      <c r="M74" s="397"/>
      <c r="N74" s="397"/>
      <c r="AM74" s="359"/>
      <c r="AN74" s="393"/>
      <c r="AO74" s="393"/>
      <c r="AP74" s="393"/>
      <c r="AQ74" s="393"/>
      <c r="AR74" s="393"/>
      <c r="AS74" s="393"/>
      <c r="AT74" s="393"/>
      <c r="AU74" s="393"/>
      <c r="AV74" s="393"/>
      <c r="AW74" s="393"/>
      <c r="AX74" s="393"/>
      <c r="AY74" s="393"/>
      <c r="AZ74" s="393"/>
      <c r="BA74" s="393"/>
      <c r="BB74" s="393"/>
      <c r="BC74" s="393"/>
      <c r="BD74" s="393"/>
      <c r="BE74" s="393"/>
      <c r="BF74" s="393"/>
      <c r="BG74" s="393"/>
      <c r="BH74" s="393"/>
      <c r="BI74" s="393"/>
      <c r="BJ74" s="393"/>
      <c r="BK74" s="393"/>
      <c r="BL74" s="393"/>
      <c r="BM74" s="393"/>
      <c r="BN74" s="393"/>
      <c r="BO74" s="393"/>
      <c r="BP74" s="391"/>
      <c r="BQ74" s="391"/>
      <c r="BR74" s="391"/>
      <c r="BS74" s="391"/>
      <c r="BT74" s="391"/>
      <c r="BU74" s="391"/>
      <c r="BV74" s="391"/>
      <c r="BW74" s="391"/>
      <c r="BX74" s="391"/>
      <c r="BY74" s="391"/>
      <c r="BZ74" s="391"/>
      <c r="CA74" s="391"/>
      <c r="CB74" s="391"/>
      <c r="CC74" s="391"/>
      <c r="CD74" s="391"/>
      <c r="CE74" s="391"/>
      <c r="CF74" s="391"/>
      <c r="CG74" s="391"/>
      <c r="CH74" s="391"/>
      <c r="CI74" s="391"/>
      <c r="CJ74" s="391"/>
      <c r="CK74" s="391"/>
      <c r="CL74" s="391"/>
      <c r="CM74" s="391"/>
      <c r="CN74" s="391"/>
      <c r="CO74" s="391"/>
      <c r="CP74" s="391"/>
      <c r="CQ74" s="391"/>
      <c r="CR74" s="391"/>
      <c r="CS74" s="391"/>
      <c r="CT74" s="391"/>
      <c r="CU74" s="391"/>
      <c r="CV74" s="391"/>
      <c r="CW74" s="391"/>
      <c r="CX74" s="391"/>
      <c r="CY74" s="391"/>
      <c r="CZ74" s="391"/>
      <c r="DA74" s="391"/>
      <c r="DB74" s="391"/>
      <c r="DC74" s="391"/>
    </row>
    <row r="75" spans="2:107" ht="13.2" x14ac:dyDescent="0.2">
      <c r="B75" s="247"/>
      <c r="G75" s="396"/>
      <c r="H75" s="396"/>
      <c r="I75" s="386"/>
      <c r="J75" s="386"/>
      <c r="K75" s="392"/>
      <c r="L75" s="392"/>
      <c r="M75" s="392"/>
      <c r="N75" s="392"/>
      <c r="AM75" s="359"/>
      <c r="AN75" s="393"/>
      <c r="AO75" s="393"/>
      <c r="AP75" s="393"/>
      <c r="AQ75" s="393"/>
      <c r="AR75" s="393"/>
      <c r="AS75" s="393"/>
      <c r="AT75" s="393"/>
      <c r="AU75" s="393"/>
      <c r="AV75" s="393"/>
      <c r="AW75" s="393"/>
      <c r="AX75" s="393"/>
      <c r="AY75" s="393"/>
      <c r="AZ75" s="393"/>
      <c r="BA75" s="393"/>
      <c r="BB75" s="393" t="s">
        <v>572</v>
      </c>
      <c r="BC75" s="393"/>
      <c r="BD75" s="393"/>
      <c r="BE75" s="393"/>
      <c r="BF75" s="393"/>
      <c r="BG75" s="393"/>
      <c r="BH75" s="393"/>
      <c r="BI75" s="393"/>
      <c r="BJ75" s="393"/>
      <c r="BK75" s="393"/>
      <c r="BL75" s="393"/>
      <c r="BM75" s="393"/>
      <c r="BN75" s="393"/>
      <c r="BO75" s="393"/>
      <c r="BP75" s="391">
        <v>5.5</v>
      </c>
      <c r="BQ75" s="391"/>
      <c r="BR75" s="391"/>
      <c r="BS75" s="391"/>
      <c r="BT75" s="391"/>
      <c r="BU75" s="391"/>
      <c r="BV75" s="391"/>
      <c r="BW75" s="391"/>
      <c r="BX75" s="391">
        <v>5.8</v>
      </c>
      <c r="BY75" s="391"/>
      <c r="BZ75" s="391"/>
      <c r="CA75" s="391"/>
      <c r="CB75" s="391"/>
      <c r="CC75" s="391"/>
      <c r="CD75" s="391"/>
      <c r="CE75" s="391"/>
      <c r="CF75" s="391">
        <v>5.7</v>
      </c>
      <c r="CG75" s="391"/>
      <c r="CH75" s="391"/>
      <c r="CI75" s="391"/>
      <c r="CJ75" s="391"/>
      <c r="CK75" s="391"/>
      <c r="CL75" s="391"/>
      <c r="CM75" s="391"/>
      <c r="CN75" s="391">
        <v>5.2</v>
      </c>
      <c r="CO75" s="391"/>
      <c r="CP75" s="391"/>
      <c r="CQ75" s="391"/>
      <c r="CR75" s="391"/>
      <c r="CS75" s="391"/>
      <c r="CT75" s="391"/>
      <c r="CU75" s="391"/>
      <c r="CV75" s="391">
        <v>5</v>
      </c>
      <c r="CW75" s="391"/>
      <c r="CX75" s="391"/>
      <c r="CY75" s="391"/>
      <c r="CZ75" s="391"/>
      <c r="DA75" s="391"/>
      <c r="DB75" s="391"/>
      <c r="DC75" s="391"/>
    </row>
    <row r="76" spans="2:107" ht="13.2" x14ac:dyDescent="0.2">
      <c r="B76" s="247"/>
      <c r="G76" s="396"/>
      <c r="H76" s="396"/>
      <c r="I76" s="386"/>
      <c r="J76" s="386"/>
      <c r="K76" s="392"/>
      <c r="L76" s="392"/>
      <c r="M76" s="392"/>
      <c r="N76" s="392"/>
      <c r="AM76" s="359"/>
      <c r="AN76" s="393"/>
      <c r="AO76" s="393"/>
      <c r="AP76" s="393"/>
      <c r="AQ76" s="393"/>
      <c r="AR76" s="393"/>
      <c r="AS76" s="393"/>
      <c r="AT76" s="393"/>
      <c r="AU76" s="393"/>
      <c r="AV76" s="393"/>
      <c r="AW76" s="393"/>
      <c r="AX76" s="393"/>
      <c r="AY76" s="393"/>
      <c r="AZ76" s="393"/>
      <c r="BA76" s="393"/>
      <c r="BB76" s="393"/>
      <c r="BC76" s="393"/>
      <c r="BD76" s="393"/>
      <c r="BE76" s="393"/>
      <c r="BF76" s="393"/>
      <c r="BG76" s="393"/>
      <c r="BH76" s="393"/>
      <c r="BI76" s="393"/>
      <c r="BJ76" s="393"/>
      <c r="BK76" s="393"/>
      <c r="BL76" s="393"/>
      <c r="BM76" s="393"/>
      <c r="BN76" s="393"/>
      <c r="BO76" s="393"/>
      <c r="BP76" s="391"/>
      <c r="BQ76" s="391"/>
      <c r="BR76" s="391"/>
      <c r="BS76" s="391"/>
      <c r="BT76" s="391"/>
      <c r="BU76" s="391"/>
      <c r="BV76" s="391"/>
      <c r="BW76" s="391"/>
      <c r="BX76" s="391"/>
      <c r="BY76" s="391"/>
      <c r="BZ76" s="391"/>
      <c r="CA76" s="391"/>
      <c r="CB76" s="391"/>
      <c r="CC76" s="391"/>
      <c r="CD76" s="391"/>
      <c r="CE76" s="391"/>
      <c r="CF76" s="391"/>
      <c r="CG76" s="391"/>
      <c r="CH76" s="391"/>
      <c r="CI76" s="391"/>
      <c r="CJ76" s="391"/>
      <c r="CK76" s="391"/>
      <c r="CL76" s="391"/>
      <c r="CM76" s="391"/>
      <c r="CN76" s="391"/>
      <c r="CO76" s="391"/>
      <c r="CP76" s="391"/>
      <c r="CQ76" s="391"/>
      <c r="CR76" s="391"/>
      <c r="CS76" s="391"/>
      <c r="CT76" s="391"/>
      <c r="CU76" s="391"/>
      <c r="CV76" s="391"/>
      <c r="CW76" s="391"/>
      <c r="CX76" s="391"/>
      <c r="CY76" s="391"/>
      <c r="CZ76" s="391"/>
      <c r="DA76" s="391"/>
      <c r="DB76" s="391"/>
      <c r="DC76" s="391"/>
    </row>
    <row r="77" spans="2:107" ht="13.2" x14ac:dyDescent="0.2">
      <c r="B77" s="247"/>
      <c r="G77" s="386"/>
      <c r="H77" s="386"/>
      <c r="I77" s="386"/>
      <c r="J77" s="386"/>
      <c r="K77" s="397"/>
      <c r="L77" s="397"/>
      <c r="M77" s="397"/>
      <c r="N77" s="397"/>
      <c r="AN77" s="390" t="s">
        <v>569</v>
      </c>
      <c r="AO77" s="390"/>
      <c r="AP77" s="390"/>
      <c r="AQ77" s="390"/>
      <c r="AR77" s="390"/>
      <c r="AS77" s="390"/>
      <c r="AT77" s="390"/>
      <c r="AU77" s="390"/>
      <c r="AV77" s="390"/>
      <c r="AW77" s="390"/>
      <c r="AX77" s="390"/>
      <c r="AY77" s="390"/>
      <c r="AZ77" s="390"/>
      <c r="BA77" s="390"/>
      <c r="BB77" s="393" t="s">
        <v>567</v>
      </c>
      <c r="BC77" s="393"/>
      <c r="BD77" s="393"/>
      <c r="BE77" s="393"/>
      <c r="BF77" s="393"/>
      <c r="BG77" s="393"/>
      <c r="BH77" s="393"/>
      <c r="BI77" s="393"/>
      <c r="BJ77" s="393"/>
      <c r="BK77" s="393"/>
      <c r="BL77" s="393"/>
      <c r="BM77" s="393"/>
      <c r="BN77" s="393"/>
      <c r="BO77" s="393"/>
      <c r="BP77" s="391">
        <v>25.1</v>
      </c>
      <c r="BQ77" s="391"/>
      <c r="BR77" s="391"/>
      <c r="BS77" s="391"/>
      <c r="BT77" s="391"/>
      <c r="BU77" s="391"/>
      <c r="BV77" s="391"/>
      <c r="BW77" s="391"/>
      <c r="BX77" s="391">
        <v>11.2</v>
      </c>
      <c r="BY77" s="391"/>
      <c r="BZ77" s="391"/>
      <c r="CA77" s="391"/>
      <c r="CB77" s="391"/>
      <c r="CC77" s="391"/>
      <c r="CD77" s="391"/>
      <c r="CE77" s="391"/>
      <c r="CF77" s="391">
        <v>4.5999999999999996</v>
      </c>
      <c r="CG77" s="391"/>
      <c r="CH77" s="391"/>
      <c r="CI77" s="391"/>
      <c r="CJ77" s="391"/>
      <c r="CK77" s="391"/>
      <c r="CL77" s="391"/>
      <c r="CM77" s="391"/>
      <c r="CN77" s="391">
        <v>4.2</v>
      </c>
      <c r="CO77" s="391"/>
      <c r="CP77" s="391"/>
      <c r="CQ77" s="391"/>
      <c r="CR77" s="391"/>
      <c r="CS77" s="391"/>
      <c r="CT77" s="391"/>
      <c r="CU77" s="391"/>
      <c r="CV77" s="391">
        <v>3.6</v>
      </c>
      <c r="CW77" s="391"/>
      <c r="CX77" s="391"/>
      <c r="CY77" s="391"/>
      <c r="CZ77" s="391"/>
      <c r="DA77" s="391"/>
      <c r="DB77" s="391"/>
      <c r="DC77" s="391"/>
    </row>
    <row r="78" spans="2:107" ht="13.2" x14ac:dyDescent="0.2">
      <c r="B78" s="247"/>
      <c r="G78" s="386"/>
      <c r="H78" s="386"/>
      <c r="I78" s="386"/>
      <c r="J78" s="386"/>
      <c r="K78" s="397"/>
      <c r="L78" s="397"/>
      <c r="M78" s="397"/>
      <c r="N78" s="397"/>
      <c r="AN78" s="390"/>
      <c r="AO78" s="390"/>
      <c r="AP78" s="390"/>
      <c r="AQ78" s="390"/>
      <c r="AR78" s="390"/>
      <c r="AS78" s="390"/>
      <c r="AT78" s="390"/>
      <c r="AU78" s="390"/>
      <c r="AV78" s="390"/>
      <c r="AW78" s="390"/>
      <c r="AX78" s="390"/>
      <c r="AY78" s="390"/>
      <c r="AZ78" s="390"/>
      <c r="BA78" s="390"/>
      <c r="BB78" s="393"/>
      <c r="BC78" s="393"/>
      <c r="BD78" s="393"/>
      <c r="BE78" s="393"/>
      <c r="BF78" s="393"/>
      <c r="BG78" s="393"/>
      <c r="BH78" s="393"/>
      <c r="BI78" s="393"/>
      <c r="BJ78" s="393"/>
      <c r="BK78" s="393"/>
      <c r="BL78" s="393"/>
      <c r="BM78" s="393"/>
      <c r="BN78" s="393"/>
      <c r="BO78" s="393"/>
      <c r="BP78" s="391"/>
      <c r="BQ78" s="391"/>
      <c r="BR78" s="391"/>
      <c r="BS78" s="391"/>
      <c r="BT78" s="391"/>
      <c r="BU78" s="391"/>
      <c r="BV78" s="391"/>
      <c r="BW78" s="391"/>
      <c r="BX78" s="391"/>
      <c r="BY78" s="391"/>
      <c r="BZ78" s="391"/>
      <c r="CA78" s="391"/>
      <c r="CB78" s="391"/>
      <c r="CC78" s="391"/>
      <c r="CD78" s="391"/>
      <c r="CE78" s="391"/>
      <c r="CF78" s="391"/>
      <c r="CG78" s="391"/>
      <c r="CH78" s="391"/>
      <c r="CI78" s="391"/>
      <c r="CJ78" s="391"/>
      <c r="CK78" s="391"/>
      <c r="CL78" s="391"/>
      <c r="CM78" s="391"/>
      <c r="CN78" s="391"/>
      <c r="CO78" s="391"/>
      <c r="CP78" s="391"/>
      <c r="CQ78" s="391"/>
      <c r="CR78" s="391"/>
      <c r="CS78" s="391"/>
      <c r="CT78" s="391"/>
      <c r="CU78" s="391"/>
      <c r="CV78" s="391"/>
      <c r="CW78" s="391"/>
      <c r="CX78" s="391"/>
      <c r="CY78" s="391"/>
      <c r="CZ78" s="391"/>
      <c r="DA78" s="391"/>
      <c r="DB78" s="391"/>
      <c r="DC78" s="391"/>
    </row>
    <row r="79" spans="2:107" ht="13.2" x14ac:dyDescent="0.2">
      <c r="B79" s="247"/>
      <c r="G79" s="386"/>
      <c r="H79" s="386"/>
      <c r="I79" s="395"/>
      <c r="J79" s="395"/>
      <c r="K79" s="398"/>
      <c r="L79" s="398"/>
      <c r="M79" s="398"/>
      <c r="N79" s="398"/>
      <c r="AN79" s="390"/>
      <c r="AO79" s="390"/>
      <c r="AP79" s="390"/>
      <c r="AQ79" s="390"/>
      <c r="AR79" s="390"/>
      <c r="AS79" s="390"/>
      <c r="AT79" s="390"/>
      <c r="AU79" s="390"/>
      <c r="AV79" s="390"/>
      <c r="AW79" s="390"/>
      <c r="AX79" s="390"/>
      <c r="AY79" s="390"/>
      <c r="AZ79" s="390"/>
      <c r="BA79" s="390"/>
      <c r="BB79" s="393" t="s">
        <v>572</v>
      </c>
      <c r="BC79" s="393"/>
      <c r="BD79" s="393"/>
      <c r="BE79" s="393"/>
      <c r="BF79" s="393"/>
      <c r="BG79" s="393"/>
      <c r="BH79" s="393"/>
      <c r="BI79" s="393"/>
      <c r="BJ79" s="393"/>
      <c r="BK79" s="393"/>
      <c r="BL79" s="393"/>
      <c r="BM79" s="393"/>
      <c r="BN79" s="393"/>
      <c r="BO79" s="393"/>
      <c r="BP79" s="391">
        <v>6.4</v>
      </c>
      <c r="BQ79" s="391"/>
      <c r="BR79" s="391"/>
      <c r="BS79" s="391"/>
      <c r="BT79" s="391"/>
      <c r="BU79" s="391"/>
      <c r="BV79" s="391"/>
      <c r="BW79" s="391"/>
      <c r="BX79" s="391">
        <v>5.7</v>
      </c>
      <c r="BY79" s="391"/>
      <c r="BZ79" s="391"/>
      <c r="CA79" s="391"/>
      <c r="CB79" s="391"/>
      <c r="CC79" s="391"/>
      <c r="CD79" s="391"/>
      <c r="CE79" s="391"/>
      <c r="CF79" s="391">
        <v>5.8</v>
      </c>
      <c r="CG79" s="391"/>
      <c r="CH79" s="391"/>
      <c r="CI79" s="391"/>
      <c r="CJ79" s="391"/>
      <c r="CK79" s="391"/>
      <c r="CL79" s="391"/>
      <c r="CM79" s="391"/>
      <c r="CN79" s="391">
        <v>5.8</v>
      </c>
      <c r="CO79" s="391"/>
      <c r="CP79" s="391"/>
      <c r="CQ79" s="391"/>
      <c r="CR79" s="391"/>
      <c r="CS79" s="391"/>
      <c r="CT79" s="391"/>
      <c r="CU79" s="391"/>
      <c r="CV79" s="391">
        <v>5.7</v>
      </c>
      <c r="CW79" s="391"/>
      <c r="CX79" s="391"/>
      <c r="CY79" s="391"/>
      <c r="CZ79" s="391"/>
      <c r="DA79" s="391"/>
      <c r="DB79" s="391"/>
      <c r="DC79" s="391"/>
    </row>
    <row r="80" spans="2:107" ht="13.2" x14ac:dyDescent="0.2">
      <c r="B80" s="247"/>
      <c r="G80" s="386"/>
      <c r="H80" s="386"/>
      <c r="I80" s="395"/>
      <c r="J80" s="395"/>
      <c r="K80" s="398"/>
      <c r="L80" s="398"/>
      <c r="M80" s="398"/>
      <c r="N80" s="398"/>
      <c r="AN80" s="390"/>
      <c r="AO80" s="390"/>
      <c r="AP80" s="390"/>
      <c r="AQ80" s="390"/>
      <c r="AR80" s="390"/>
      <c r="AS80" s="390"/>
      <c r="AT80" s="390"/>
      <c r="AU80" s="390"/>
      <c r="AV80" s="390"/>
      <c r="AW80" s="390"/>
      <c r="AX80" s="390"/>
      <c r="AY80" s="390"/>
      <c r="AZ80" s="390"/>
      <c r="BA80" s="390"/>
      <c r="BB80" s="393"/>
      <c r="BC80" s="393"/>
      <c r="BD80" s="393"/>
      <c r="BE80" s="393"/>
      <c r="BF80" s="393"/>
      <c r="BG80" s="393"/>
      <c r="BH80" s="393"/>
      <c r="BI80" s="393"/>
      <c r="BJ80" s="393"/>
      <c r="BK80" s="393"/>
      <c r="BL80" s="393"/>
      <c r="BM80" s="393"/>
      <c r="BN80" s="393"/>
      <c r="BO80" s="393"/>
      <c r="BP80" s="391"/>
      <c r="BQ80" s="391"/>
      <c r="BR80" s="391"/>
      <c r="BS80" s="391"/>
      <c r="BT80" s="391"/>
      <c r="BU80" s="391"/>
      <c r="BV80" s="391"/>
      <c r="BW80" s="391"/>
      <c r="BX80" s="391"/>
      <c r="BY80" s="391"/>
      <c r="BZ80" s="391"/>
      <c r="CA80" s="391"/>
      <c r="CB80" s="391"/>
      <c r="CC80" s="391"/>
      <c r="CD80" s="391"/>
      <c r="CE80" s="391"/>
      <c r="CF80" s="391"/>
      <c r="CG80" s="391"/>
      <c r="CH80" s="391"/>
      <c r="CI80" s="391"/>
      <c r="CJ80" s="391"/>
      <c r="CK80" s="391"/>
      <c r="CL80" s="391"/>
      <c r="CM80" s="391"/>
      <c r="CN80" s="391"/>
      <c r="CO80" s="391"/>
      <c r="CP80" s="391"/>
      <c r="CQ80" s="391"/>
      <c r="CR80" s="391"/>
      <c r="CS80" s="391"/>
      <c r="CT80" s="391"/>
      <c r="CU80" s="391"/>
      <c r="CV80" s="391"/>
      <c r="CW80" s="391"/>
      <c r="CX80" s="391"/>
      <c r="CY80" s="391"/>
      <c r="CZ80" s="391"/>
      <c r="DA80" s="391"/>
      <c r="DB80" s="391"/>
      <c r="DC80" s="391"/>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Yq1QMJFGSCVuUQOSbuHSTPjZbRQ7Y4XcZwYdhMIUVnHl8zwSxSlKYTyXz55foMbo2ItMEwueQj1+zTS7dzHGA==" saltValue="bcSqqPooiyhcRrpODDNML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F4BFB-B075-43CC-A042-1985861E11A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P27Bc3UAsuVk9I6qlnp7HvgJft55Y+z6VRpKxCX/rMWD1XajsSnsdURxyORGD04TJV5ZdLmSGLxFISGg6UHygQ==" saltValue="7AaJ/+et8+laAM/apiODK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D5C80-CA93-4696-90AE-DF59B7D4538B}">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Z3MemL7em+O3jXrHg5qo+2nLGSjudIi/eAnPB3fKiqGDvmzJOGT22wF+3zZgaD5eD1KLwpZ8XfNALrq8Ymb0dA==" saltValue="fh7m5Ic7VbPkmPrz8LPx5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25242</v>
      </c>
      <c r="E3" s="142"/>
      <c r="F3" s="143">
        <v>63812</v>
      </c>
      <c r="G3" s="144"/>
      <c r="H3" s="145"/>
    </row>
    <row r="4" spans="1:8" x14ac:dyDescent="0.2">
      <c r="A4" s="146"/>
      <c r="B4" s="147"/>
      <c r="C4" s="148"/>
      <c r="D4" s="149">
        <v>17489</v>
      </c>
      <c r="E4" s="150"/>
      <c r="F4" s="151">
        <v>33848</v>
      </c>
      <c r="G4" s="152"/>
      <c r="H4" s="153"/>
    </row>
    <row r="5" spans="1:8" x14ac:dyDescent="0.2">
      <c r="A5" s="134" t="s">
        <v>520</v>
      </c>
      <c r="B5" s="139"/>
      <c r="C5" s="140"/>
      <c r="D5" s="141">
        <v>21396</v>
      </c>
      <c r="E5" s="142"/>
      <c r="F5" s="143">
        <v>45945</v>
      </c>
      <c r="G5" s="144"/>
      <c r="H5" s="145"/>
    </row>
    <row r="6" spans="1:8" x14ac:dyDescent="0.2">
      <c r="A6" s="146"/>
      <c r="B6" s="147"/>
      <c r="C6" s="148"/>
      <c r="D6" s="149">
        <v>14278</v>
      </c>
      <c r="E6" s="150"/>
      <c r="F6" s="151">
        <v>25180</v>
      </c>
      <c r="G6" s="152"/>
      <c r="H6" s="153"/>
    </row>
    <row r="7" spans="1:8" x14ac:dyDescent="0.2">
      <c r="A7" s="134" t="s">
        <v>521</v>
      </c>
      <c r="B7" s="139"/>
      <c r="C7" s="140"/>
      <c r="D7" s="141">
        <v>24105</v>
      </c>
      <c r="E7" s="142"/>
      <c r="F7" s="143">
        <v>44475</v>
      </c>
      <c r="G7" s="144"/>
      <c r="H7" s="145"/>
    </row>
    <row r="8" spans="1:8" x14ac:dyDescent="0.2">
      <c r="A8" s="146"/>
      <c r="B8" s="147"/>
      <c r="C8" s="148"/>
      <c r="D8" s="149">
        <v>17002</v>
      </c>
      <c r="E8" s="150"/>
      <c r="F8" s="151">
        <v>24780</v>
      </c>
      <c r="G8" s="152"/>
      <c r="H8" s="153"/>
    </row>
    <row r="9" spans="1:8" x14ac:dyDescent="0.2">
      <c r="A9" s="134" t="s">
        <v>522</v>
      </c>
      <c r="B9" s="139"/>
      <c r="C9" s="140"/>
      <c r="D9" s="141">
        <v>27089</v>
      </c>
      <c r="E9" s="142"/>
      <c r="F9" s="143">
        <v>45982</v>
      </c>
      <c r="G9" s="144"/>
      <c r="H9" s="145"/>
    </row>
    <row r="10" spans="1:8" x14ac:dyDescent="0.2">
      <c r="A10" s="146"/>
      <c r="B10" s="147"/>
      <c r="C10" s="148"/>
      <c r="D10" s="149">
        <v>22242</v>
      </c>
      <c r="E10" s="150"/>
      <c r="F10" s="151">
        <v>25583</v>
      </c>
      <c r="G10" s="152"/>
      <c r="H10" s="153"/>
    </row>
    <row r="11" spans="1:8" x14ac:dyDescent="0.2">
      <c r="A11" s="134" t="s">
        <v>523</v>
      </c>
      <c r="B11" s="139"/>
      <c r="C11" s="140"/>
      <c r="D11" s="141">
        <v>25376</v>
      </c>
      <c r="E11" s="142"/>
      <c r="F11" s="143">
        <v>50538</v>
      </c>
      <c r="G11" s="144"/>
      <c r="H11" s="145"/>
    </row>
    <row r="12" spans="1:8" x14ac:dyDescent="0.2">
      <c r="A12" s="146"/>
      <c r="B12" s="147"/>
      <c r="C12" s="154"/>
      <c r="D12" s="149">
        <v>20997</v>
      </c>
      <c r="E12" s="150"/>
      <c r="F12" s="151">
        <v>29053</v>
      </c>
      <c r="G12" s="152"/>
      <c r="H12" s="153"/>
    </row>
    <row r="13" spans="1:8" x14ac:dyDescent="0.2">
      <c r="A13" s="134"/>
      <c r="B13" s="139"/>
      <c r="C13" s="140"/>
      <c r="D13" s="141">
        <v>24642</v>
      </c>
      <c r="E13" s="142"/>
      <c r="F13" s="143">
        <v>50150</v>
      </c>
      <c r="G13" s="155"/>
      <c r="H13" s="145"/>
    </row>
    <row r="14" spans="1:8" x14ac:dyDescent="0.2">
      <c r="A14" s="146"/>
      <c r="B14" s="147"/>
      <c r="C14" s="148"/>
      <c r="D14" s="149">
        <v>18402</v>
      </c>
      <c r="E14" s="150"/>
      <c r="F14" s="151">
        <v>27689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7.48</v>
      </c>
      <c r="C19" s="156">
        <f>ROUND(VALUE(SUBSTITUTE(実質収支比率等に係る経年分析!G$48,"▲","-")),2)</f>
        <v>10.199999999999999</v>
      </c>
      <c r="D19" s="156">
        <f>ROUND(VALUE(SUBSTITUTE(実質収支比率等に係る経年分析!H$48,"▲","-")),2)</f>
        <v>6.39</v>
      </c>
      <c r="E19" s="156">
        <f>ROUND(VALUE(SUBSTITUTE(実質収支比率等に係る経年分析!I$48,"▲","-")),2)</f>
        <v>4.54</v>
      </c>
      <c r="F19" s="156">
        <f>ROUND(VALUE(SUBSTITUTE(実質収支比率等に係る経年分析!J$48,"▲","-")),2)</f>
        <v>7.8</v>
      </c>
    </row>
    <row r="20" spans="1:11" x14ac:dyDescent="0.2">
      <c r="A20" s="156" t="s">
        <v>53</v>
      </c>
      <c r="B20" s="156">
        <f>ROUND(VALUE(SUBSTITUTE(実質収支比率等に係る経年分析!F$47,"▲","-")),2)</f>
        <v>6.69</v>
      </c>
      <c r="C20" s="156">
        <f>ROUND(VALUE(SUBSTITUTE(実質収支比率等に係る経年分析!G$47,"▲","-")),2)</f>
        <v>12.59</v>
      </c>
      <c r="D20" s="156">
        <f>ROUND(VALUE(SUBSTITUTE(実質収支比率等に係る経年分析!H$47,"▲","-")),2)</f>
        <v>15.87</v>
      </c>
      <c r="E20" s="156">
        <f>ROUND(VALUE(SUBSTITUTE(実質収支比率等に係る経年分析!I$47,"▲","-")),2)</f>
        <v>15.74</v>
      </c>
      <c r="F20" s="156">
        <f>ROUND(VALUE(SUBSTITUTE(実質収支比率等に係る経年分析!J$47,"▲","-")),2)</f>
        <v>14.74</v>
      </c>
    </row>
    <row r="21" spans="1:11" x14ac:dyDescent="0.2">
      <c r="A21" s="156" t="s">
        <v>54</v>
      </c>
      <c r="B21" s="156">
        <f>IF(ISNUMBER(VALUE(SUBSTITUTE(実質収支比率等に係る経年分析!F$49,"▲","-"))),ROUND(VALUE(SUBSTITUTE(実質収支比率等に係る経年分析!F$49,"▲","-")),2),NA())</f>
        <v>-2.06</v>
      </c>
      <c r="C21" s="156">
        <f>IF(ISNUMBER(VALUE(SUBSTITUTE(実質収支比率等に係る経年分析!G$49,"▲","-"))),ROUND(VALUE(SUBSTITUTE(実質収支比率等に係る経年分析!G$49,"▲","-")),2),NA())</f>
        <v>6.04</v>
      </c>
      <c r="D21" s="156">
        <f>IF(ISNUMBER(VALUE(SUBSTITUTE(実質収支比率等に係る経年分析!H$49,"▲","-"))),ROUND(VALUE(SUBSTITUTE(実質収支比率等に係る経年分析!H$49,"▲","-")),2),NA())</f>
        <v>-6.45</v>
      </c>
      <c r="E21" s="156">
        <f>IF(ISNUMBER(VALUE(SUBSTITUTE(実質収支比率等に係る経年分析!I$49,"▲","-"))),ROUND(VALUE(SUBSTITUTE(実質収支比率等に係る経年分析!I$49,"▲","-")),2),NA())</f>
        <v>-4.2</v>
      </c>
      <c r="F21" s="156">
        <f>IF(ISNUMBER(VALUE(SUBSTITUTE(実質収支比率等に係る経年分析!J$49,"▲","-"))),ROUND(VALUE(SUBSTITUTE(実質収支比率等に係る経年分析!J$49,"▲","-")),2),NA())</f>
        <v>0.79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北名古屋沖村西部土地区画整理事業特別会計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f>IF(ROUND(VALUE(SUBSTITUTE(連結実質赤字比率に係る赤字・黒字の構成分析!H$39,"▲", "-")), 2) &lt; 0, ABS(ROUND(VALUE(SUBSTITUTE(連結実質赤字比率に係る赤字・黒字の構成分析!H$39,"▲", "-")), 2)), NA())</f>
        <v>0.08</v>
      </c>
      <c r="G31" s="157" t="e">
        <f>IF(ROUND(VALUE(SUBSTITUTE(連結実質赤字比率に係る赤字・黒字の構成分析!H$39,"▲", "-")), 2) &gt;= 0, ABS(ROUND(VALUE(SUBSTITUTE(連結実質赤字比率に係る赤字・黒字の構成分析!H$39,"▲", "-")), 2)), NA())</f>
        <v>#N/A</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土地取得特別会計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1.19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1.45</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4.1900000000000004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5.18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5.24</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7.47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10.19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6.39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4.54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2588</v>
      </c>
      <c r="E42" s="158"/>
      <c r="F42" s="158"/>
      <c r="G42" s="158">
        <f>'実質公債費比率（分子）の構造'!L$52</f>
        <v>2845</v>
      </c>
      <c r="H42" s="158"/>
      <c r="I42" s="158"/>
      <c r="J42" s="158">
        <f>'実質公債費比率（分子）の構造'!M$52</f>
        <v>2933</v>
      </c>
      <c r="K42" s="158"/>
      <c r="L42" s="158"/>
      <c r="M42" s="158">
        <f>'実質公債費比率（分子）の構造'!N$52</f>
        <v>2923</v>
      </c>
      <c r="N42" s="158"/>
      <c r="O42" s="158"/>
      <c r="P42" s="158">
        <f>'実質公債費比率（分子）の構造'!O$52</f>
        <v>2945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181</v>
      </c>
      <c r="C44" s="158"/>
      <c r="D44" s="158"/>
      <c r="E44" s="158">
        <f>'実質公債費比率（分子）の構造'!L$50</f>
        <v>158</v>
      </c>
      <c r="F44" s="158"/>
      <c r="G44" s="158"/>
      <c r="H44" s="158">
        <f>'実質公債費比率（分子）の構造'!M$50</f>
        <v>164</v>
      </c>
      <c r="I44" s="158"/>
      <c r="J44" s="158"/>
      <c r="K44" s="158">
        <f>'実質公債費比率（分子）の構造'!N$50</f>
        <v>101</v>
      </c>
      <c r="L44" s="158"/>
      <c r="M44" s="158"/>
      <c r="N44" s="158">
        <f>'実質公債費比率（分子）の構造'!O$50</f>
        <v>99</v>
      </c>
      <c r="O44" s="158"/>
      <c r="P44" s="158"/>
    </row>
    <row r="45" spans="1:16" x14ac:dyDescent="0.2">
      <c r="A45" s="158" t="s">
        <v>63</v>
      </c>
      <c r="B45" s="158">
        <f>'実質公債費比率（分子）の構造'!K$49</f>
        <v>177</v>
      </c>
      <c r="C45" s="158"/>
      <c r="D45" s="158"/>
      <c r="E45" s="158">
        <f>'実質公債費比率（分子）の構造'!L$49</f>
        <v>132</v>
      </c>
      <c r="F45" s="158"/>
      <c r="G45" s="158"/>
      <c r="H45" s="158">
        <f>'実質公債費比率（分子）の構造'!M$49</f>
        <v>122</v>
      </c>
      <c r="I45" s="158"/>
      <c r="J45" s="158"/>
      <c r="K45" s="158">
        <f>'実質公債費比率（分子）の構造'!N$49</f>
        <v>160</v>
      </c>
      <c r="L45" s="158"/>
      <c r="M45" s="158"/>
      <c r="N45" s="158">
        <f>'実質公債費比率（分子）の構造'!O$49</f>
        <v>121</v>
      </c>
      <c r="O45" s="158"/>
      <c r="P45" s="158"/>
    </row>
    <row r="46" spans="1:16" x14ac:dyDescent="0.2">
      <c r="A46" s="158" t="s">
        <v>64</v>
      </c>
      <c r="B46" s="158">
        <f>'実質公債費比率（分子）の構造'!K$48</f>
        <v>588</v>
      </c>
      <c r="C46" s="158"/>
      <c r="D46" s="158"/>
      <c r="E46" s="158">
        <f>'実質公債費比率（分子）の構造'!L$48</f>
        <v>513</v>
      </c>
      <c r="F46" s="158"/>
      <c r="G46" s="158"/>
      <c r="H46" s="158">
        <f>'実質公債費比率（分子）の構造'!M$48</f>
        <v>534</v>
      </c>
      <c r="I46" s="158"/>
      <c r="J46" s="158"/>
      <c r="K46" s="158">
        <f>'実質公債費比率（分子）の構造'!N$48</f>
        <v>582</v>
      </c>
      <c r="L46" s="158"/>
      <c r="M46" s="158"/>
      <c r="N46" s="158">
        <f>'実質公債費比率（分子）の構造'!O$48</f>
        <v>601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2722</v>
      </c>
      <c r="C49" s="158"/>
      <c r="D49" s="158"/>
      <c r="E49" s="158">
        <f>'実質公債費比率（分子）の構造'!L$45</f>
        <v>2928</v>
      </c>
      <c r="F49" s="158"/>
      <c r="G49" s="158"/>
      <c r="H49" s="158">
        <f>'実質公債費比率（分子）の構造'!M$45</f>
        <v>2962</v>
      </c>
      <c r="I49" s="158"/>
      <c r="J49" s="158"/>
      <c r="K49" s="158">
        <f>'実質公債費比率（分子）の構造'!N$45</f>
        <v>2945</v>
      </c>
      <c r="L49" s="158"/>
      <c r="M49" s="158"/>
      <c r="N49" s="158">
        <f>'実質公債費比率（分子）の構造'!O$45</f>
        <v>2933</v>
      </c>
      <c r="O49" s="158"/>
      <c r="P49" s="158"/>
    </row>
    <row r="50" spans="1:16" x14ac:dyDescent="0.2">
      <c r="A50" s="158" t="s">
        <v>67</v>
      </c>
      <c r="B50" s="158" t="e">
        <f>NA()</f>
        <v>#N/A</v>
      </c>
      <c r="C50" s="158">
        <f>IF(ISNUMBER('実質公債費比率（分子）の構造'!K$53),'実質公債費比率（分子）の構造'!K$53,NA())</f>
        <v>1080</v>
      </c>
      <c r="D50" s="158" t="e">
        <f>NA()</f>
        <v>#N/A</v>
      </c>
      <c r="E50" s="158" t="e">
        <f>NA()</f>
        <v>#N/A</v>
      </c>
      <c r="F50" s="158">
        <f>IF(ISNUMBER('実質公債費比率（分子）の構造'!L$53),'実質公債費比率（分子）の構造'!L$53,NA())</f>
        <v>886</v>
      </c>
      <c r="G50" s="158" t="e">
        <f>NA()</f>
        <v>#N/A</v>
      </c>
      <c r="H50" s="158" t="e">
        <f>NA()</f>
        <v>#N/A</v>
      </c>
      <c r="I50" s="158">
        <f>IF(ISNUMBER('実質公債費比率（分子）の構造'!M$53),'実質公債費比率（分子）の構造'!M$53,NA())</f>
        <v>849</v>
      </c>
      <c r="J50" s="158" t="e">
        <f>NA()</f>
        <v>#N/A</v>
      </c>
      <c r="K50" s="158" t="e">
        <f>NA()</f>
        <v>#N/A</v>
      </c>
      <c r="L50" s="158">
        <f>IF(ISNUMBER('実質公債費比率（分子）の構造'!N$53),'実質公債費比率（分子）の構造'!N$53,NA())</f>
        <v>865</v>
      </c>
      <c r="M50" s="158" t="e">
        <f>NA()</f>
        <v>#N/A</v>
      </c>
      <c r="N50" s="158" t="e">
        <f>NA()</f>
        <v>#N/A</v>
      </c>
      <c r="O50" s="158">
        <f>IF(ISNUMBER('実質公債費比率（分子）の構造'!O$53),'実質公債費比率（分子）の構造'!O$53,NA())</f>
        <v>809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29874</v>
      </c>
      <c r="E56" s="157"/>
      <c r="F56" s="157"/>
      <c r="G56" s="157">
        <f>'将来負担比率（分子）の構造'!J$52</f>
        <v>29671</v>
      </c>
      <c r="H56" s="157"/>
      <c r="I56" s="157"/>
      <c r="J56" s="157">
        <f>'将来負担比率（分子）の構造'!K$52</f>
        <v>28367</v>
      </c>
      <c r="K56" s="157"/>
      <c r="L56" s="157"/>
      <c r="M56" s="157">
        <f>'将来負担比率（分子）の構造'!L$52</f>
        <v>26705</v>
      </c>
      <c r="N56" s="157"/>
      <c r="O56" s="157"/>
      <c r="P56" s="157">
        <f>'将来負担比率（分子）の構造'!M$52</f>
        <v>25650</v>
      </c>
    </row>
    <row r="57" spans="1:16" x14ac:dyDescent="0.2">
      <c r="A57" s="157" t="s">
        <v>42</v>
      </c>
      <c r="B57" s="157"/>
      <c r="C57" s="157"/>
      <c r="D57" s="157">
        <f>'将来負担比率（分子）の構造'!I$51</f>
        <v>12105</v>
      </c>
      <c r="E57" s="157"/>
      <c r="F57" s="157"/>
      <c r="G57" s="157">
        <f>'将来負担比率（分子）の構造'!J$51</f>
        <v>11831</v>
      </c>
      <c r="H57" s="157"/>
      <c r="I57" s="157"/>
      <c r="J57" s="157">
        <f>'将来負担比率（分子）の構造'!K$51</f>
        <v>11866</v>
      </c>
      <c r="K57" s="157"/>
      <c r="L57" s="157"/>
      <c r="M57" s="157">
        <f>'将来負担比率（分子）の構造'!L$51</f>
        <v>12997</v>
      </c>
      <c r="N57" s="157"/>
      <c r="O57" s="157"/>
      <c r="P57" s="157">
        <f>'将来負担比率（分子）の構造'!M$51</f>
        <v>12391</v>
      </c>
    </row>
    <row r="58" spans="1:16" x14ac:dyDescent="0.2">
      <c r="A58" s="157" t="s">
        <v>41</v>
      </c>
      <c r="B58" s="157"/>
      <c r="C58" s="157"/>
      <c r="D58" s="157">
        <f>'将来負担比率（分子）の構造'!I$50</f>
        <v>2945</v>
      </c>
      <c r="E58" s="157"/>
      <c r="F58" s="157"/>
      <c r="G58" s="157">
        <f>'将来負担比率（分子）の構造'!J$50</f>
        <v>4759</v>
      </c>
      <c r="H58" s="157"/>
      <c r="I58" s="157"/>
      <c r="J58" s="157">
        <f>'将来負担比率（分子）の構造'!K$50</f>
        <v>6239</v>
      </c>
      <c r="K58" s="157"/>
      <c r="L58" s="157"/>
      <c r="M58" s="157">
        <f>'将来負担比率（分子）の構造'!L$50</f>
        <v>6288</v>
      </c>
      <c r="N58" s="157"/>
      <c r="O58" s="157"/>
      <c r="P58" s="157">
        <f>'将来負担比率（分子）の構造'!M$50</f>
        <v>5775</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3065</v>
      </c>
      <c r="C62" s="157"/>
      <c r="D62" s="157"/>
      <c r="E62" s="157">
        <f>'将来負担比率（分子）の構造'!J$45</f>
        <v>3017</v>
      </c>
      <c r="F62" s="157"/>
      <c r="G62" s="157"/>
      <c r="H62" s="157">
        <f>'将来負担比率（分子）の構造'!K$45</f>
        <v>3007</v>
      </c>
      <c r="I62" s="157"/>
      <c r="J62" s="157"/>
      <c r="K62" s="157">
        <f>'将来負担比率（分子）の構造'!L$45</f>
        <v>2752</v>
      </c>
      <c r="L62" s="157"/>
      <c r="M62" s="157"/>
      <c r="N62" s="157">
        <f>'将来負担比率（分子）の構造'!M$45</f>
        <v>2600</v>
      </c>
      <c r="O62" s="157"/>
      <c r="P62" s="157"/>
    </row>
    <row r="63" spans="1:16" x14ac:dyDescent="0.2">
      <c r="A63" s="157" t="s">
        <v>34</v>
      </c>
      <c r="B63" s="157">
        <f>'将来負担比率（分子）の構造'!I$44</f>
        <v>640</v>
      </c>
      <c r="C63" s="157"/>
      <c r="D63" s="157"/>
      <c r="E63" s="157">
        <f>'将来負担比率（分子）の構造'!J$44</f>
        <v>1142</v>
      </c>
      <c r="F63" s="157"/>
      <c r="G63" s="157"/>
      <c r="H63" s="157">
        <f>'将来負担比率（分子）の構造'!K$44</f>
        <v>1486</v>
      </c>
      <c r="I63" s="157"/>
      <c r="J63" s="157"/>
      <c r="K63" s="157">
        <f>'将来負担比率（分子）の構造'!L$44</f>
        <v>1305</v>
      </c>
      <c r="L63" s="157"/>
      <c r="M63" s="157"/>
      <c r="N63" s="157">
        <f>'将来負担比率（分子）の構造'!M$44</f>
        <v>1190</v>
      </c>
      <c r="O63" s="157"/>
      <c r="P63" s="157"/>
    </row>
    <row r="64" spans="1:16" x14ac:dyDescent="0.2">
      <c r="A64" s="157" t="s">
        <v>33</v>
      </c>
      <c r="B64" s="157">
        <f>'将来負担比率（分子）の構造'!I$43</f>
        <v>13229</v>
      </c>
      <c r="C64" s="157"/>
      <c r="D64" s="157"/>
      <c r="E64" s="157">
        <f>'将来負担比率（分子）の構造'!J$43</f>
        <v>12929</v>
      </c>
      <c r="F64" s="157"/>
      <c r="G64" s="157"/>
      <c r="H64" s="157">
        <f>'将来負担比率（分子）の構造'!K$43</f>
        <v>12867</v>
      </c>
      <c r="I64" s="157"/>
      <c r="J64" s="157"/>
      <c r="K64" s="157">
        <f>'将来負担比率（分子）の構造'!L$43</f>
        <v>12758</v>
      </c>
      <c r="L64" s="157"/>
      <c r="M64" s="157"/>
      <c r="N64" s="157">
        <f>'将来負担比率（分子）の構造'!M$43</f>
        <v>12953</v>
      </c>
      <c r="O64" s="157"/>
      <c r="P64" s="157"/>
    </row>
    <row r="65" spans="1:16" x14ac:dyDescent="0.2">
      <c r="A65" s="157" t="s">
        <v>32</v>
      </c>
      <c r="B65" s="157">
        <f>'将来負担比率（分子）の構造'!I$42</f>
        <v>1344</v>
      </c>
      <c r="C65" s="157"/>
      <c r="D65" s="157"/>
      <c r="E65" s="157">
        <f>'将来負担比率（分子）の構造'!J$42</f>
        <v>1200</v>
      </c>
      <c r="F65" s="157"/>
      <c r="G65" s="157"/>
      <c r="H65" s="157">
        <f>'将来負担比率（分子）の構造'!K$42</f>
        <v>1037</v>
      </c>
      <c r="I65" s="157"/>
      <c r="J65" s="157"/>
      <c r="K65" s="157">
        <f>'将来負担比率（分子）の構造'!L$42</f>
        <v>936</v>
      </c>
      <c r="L65" s="157"/>
      <c r="M65" s="157"/>
      <c r="N65" s="157">
        <f>'将来負担比率（分子）の構造'!M$42</f>
        <v>837</v>
      </c>
      <c r="O65" s="157"/>
      <c r="P65" s="157"/>
    </row>
    <row r="66" spans="1:16" x14ac:dyDescent="0.2">
      <c r="A66" s="157" t="s">
        <v>31</v>
      </c>
      <c r="B66" s="157">
        <f>'将来負担比率（分子）の構造'!I$41</f>
        <v>31177</v>
      </c>
      <c r="C66" s="157"/>
      <c r="D66" s="157"/>
      <c r="E66" s="157">
        <f>'将来負担比率（分子）の構造'!J$41</f>
        <v>30921</v>
      </c>
      <c r="F66" s="157"/>
      <c r="G66" s="157"/>
      <c r="H66" s="157">
        <f>'将来負担比率（分子）の構造'!K$41</f>
        <v>28973</v>
      </c>
      <c r="I66" s="157"/>
      <c r="J66" s="157"/>
      <c r="K66" s="157">
        <f>'将来負担比率（分子）の構造'!L$41</f>
        <v>26961</v>
      </c>
      <c r="L66" s="157"/>
      <c r="M66" s="157"/>
      <c r="N66" s="157">
        <f>'将来負担比率（分子）の構造'!M$41</f>
        <v>24957</v>
      </c>
      <c r="O66" s="157"/>
      <c r="P66" s="157"/>
    </row>
    <row r="67" spans="1:16" x14ac:dyDescent="0.2">
      <c r="A67" s="157" t="s">
        <v>71</v>
      </c>
      <c r="B67" s="157" t="e">
        <f>NA()</f>
        <v>#N/A</v>
      </c>
      <c r="C67" s="157">
        <f>IF(ISNUMBER('将来負担比率（分子）の構造'!I$53), IF('将来負担比率（分子）の構造'!I$53 &lt; 0, 0, '将来負担比率（分子）の構造'!I$53), NA())</f>
        <v>4531</v>
      </c>
      <c r="D67" s="157" t="e">
        <f>NA()</f>
        <v>#N/A</v>
      </c>
      <c r="E67" s="157" t="e">
        <f>NA()</f>
        <v>#N/A</v>
      </c>
      <c r="F67" s="157">
        <f>IF(ISNUMBER('将来負担比率（分子）の構造'!J$53), IF('将来負担比率（分子）の構造'!J$53 &lt; 0, 0, '将来負担比率（分子）の構造'!J$53), NA())</f>
        <v>2948</v>
      </c>
      <c r="G67" s="157" t="e">
        <f>NA()</f>
        <v>#N/A</v>
      </c>
      <c r="H67" s="157" t="e">
        <f>NA()</f>
        <v>#N/A</v>
      </c>
      <c r="I67" s="157">
        <f>IF(ISNUMBER('将来負担比率（分子）の構造'!K$53), IF('将来負担比率（分子）の構造'!K$53 &lt; 0, 0, '将来負担比率（分子）の構造'!K$53), NA())</f>
        <v>897</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2935</v>
      </c>
      <c r="C72" s="161">
        <f>基金残高に係る経年分析!G55</f>
        <v>3028</v>
      </c>
      <c r="D72" s="161">
        <f>基金残高に係る経年分析!H55</f>
        <v>2940</v>
      </c>
    </row>
    <row r="73" spans="1:16" x14ac:dyDescent="0.2">
      <c r="A73" s="160" t="s">
        <v>74</v>
      </c>
      <c r="B73" s="161">
        <f>基金残高に係る経年分析!F56</f>
        <v>733</v>
      </c>
      <c r="C73" s="161">
        <f>基金残高に係る経年分析!G56</f>
        <v>815</v>
      </c>
      <c r="D73" s="161">
        <f>基金残高に係る経年分析!H56</f>
        <v>723</v>
      </c>
    </row>
    <row r="74" spans="1:16" x14ac:dyDescent="0.2">
      <c r="A74" s="160" t="s">
        <v>75</v>
      </c>
      <c r="B74" s="161">
        <f>基金残高に係る経年分析!F57</f>
        <v>3551</v>
      </c>
      <c r="C74" s="161">
        <f>基金残高に係る経年分析!G57</f>
        <v>3646</v>
      </c>
      <c r="D74" s="161">
        <f>基金残高に係る経年分析!H57</f>
        <v>3367</v>
      </c>
    </row>
  </sheetData>
  <sheetProtection algorithmName="SHA-512" hashValue="a0lxTfBt+PofAzQFXYlaZZ1r+npro5iGcyqQ/KmTIMXJM9bo0ZvDI1dDbTA397pBcgAGqKM9sQ9mzbCLn1L5cw==" saltValue="gXw/eItds2+T99eHiLzV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17</vt:i4>
      </vt:variant>
    </vt:vector>
  </HeadingPairs>
  <TitlesOfParts>
    <vt:vector baseType="lpstr" size="17">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2026-09-25T02:37:45Z</cp:lastPrinted>
  <dcterms:created xsi:type="dcterms:W3CDTF">2026-02-23T07:12:34Z</dcterms:created>
  <dcterms:modified xsi:type="dcterms:W3CDTF">2026-09-28T02:43:40Z</dcterms:modified>
</cp:coreProperties>
</file>