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A9A64411-749D-45E9-A1C3-090B8F441AA1}"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l="1"/>
  <c r="BW34" i="10" s="1"/>
  <c r="BW35" i="10" l="1"/>
  <c r="BW36" i="10" s="1"/>
  <c r="BW37" i="10" s="1"/>
  <c r="BW38" i="10" s="1"/>
  <c r="BW39" i="10" s="1"/>
  <c r="CO34" i="10" s="1"/>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<sst xmlns="http://schemas.openxmlformats.org/spreadsheetml/2006/main" count="1086" uniqueCount="595">
  <si>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</si>
  <si>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</si>
  <si>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</si>
  <si>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</si>
  <si>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</si>
  <si>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</si>
  <si>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</si>
  <si>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</si>
  <si>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</si>
  <si>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</si>
  <si>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</si>
  <si>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</si>
  <si>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</si>
  <si>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</si>
  <si>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</si>
  <si>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</si>
  <si>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</si>
  <si>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</si>
  <si>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</si>
  <si>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</si>
  <si>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</si>
  <si>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</si>
  <si>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</si>
  <si>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</si>
  <si>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</si>
  <si>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</si>
  <si>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</si>
  <si>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</si>
  <si>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</si>
  <si>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</si>
  <si>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</si>
  <si>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</si>
  <si>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</si>
  <si>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</si>
  <si>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</si>
  <si>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</si>
  <si>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</si>
  <si>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</si>
  <si>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</si>
  <si>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</si>
  <si>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</si>
  <si>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</si>
  <si>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</si>
  <si>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</si>
  <si>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</si>
  <si>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</si>
  <si>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</si>
  <si>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</si>
  <si>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</si>
  <si>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</si>
  <si>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</si>
  <si>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</si>
  <si>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</si>
  <si>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</si>
  <si>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</si>
  <si>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</si>
  <si>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</si>
  <si>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</si>
  <si>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</si>
  <si>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</si>
  <si>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</si>
  <si>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</si>
  <si>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</si>
  <si>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</si>
  <si>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</si>
  <si>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</si>
  <si>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</si>
  <si>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</si>
  <si>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</si>
  <si>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</si>
  <si>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</si>
  <si>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</si>
  <si>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</si>
  <si>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</si>
  <si>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</si>
  <si>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</si>
  <si>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</si>
  <si>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</si>
  <si>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</si>
  <si>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</si>
  <si>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</si>
  <si>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</si>
  <si>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</si>
  <si>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</si>
  <si>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</si>
  <si>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</si>
  <si>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</si>
  <si>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</si>
  <si>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</si>
  <si>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</si>
  <si>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</si>
  <si>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</si>
  <si>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</si>
  <si>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</si>
  <si>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</si>
  <si>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</si>
  <si>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</si>
  <si>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</si>
  <si>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</si>
  <si>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</si>
  <si>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</si>
  <si>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</si>
  <si>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</si>
  <si>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</si>
  <si>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</si>
  <si>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</si>
  <si>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</si>
  <si>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</si>
  <si>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</si>
  <si>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</si>
  <si>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</si>
  <si>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</si>
  <si>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</si>
  <si>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</si>
  <si>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</si>
  <si>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</si>
  <si>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</si>
  <si>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</si>
  <si>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</si>
  <si>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</si>
  <si>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</si>
  <si>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</si>
  <si>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</si>
  <si>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</si>
  <si>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</si>
  <si>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</si>
  <si>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</si>
  <si>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</si>
  <si>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</si>
  <si>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</si>
  <si>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</si>
  <si>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</si>
  <si>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</si>
  <si>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</si>
  <si>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</si>
  <si>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</si>
  <si>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</si>
  <si>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</si>
  <si>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</si>
  <si>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</si>
  <si>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</si>
  <si>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</si>
  <si>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</si>
  <si>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</si>
  <si>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</si>
  <si>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</si>
  <si>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</si>
  <si>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</si>
  <si>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</si>
  <si>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</si>
  <si>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</si>
  <si>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</si>
  <si>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</si>
  <si>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</si>
  <si>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</si>
  <si>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</si>
  <si>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</si>
  <si>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</si>
  <si>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</si>
  <si>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</si>
  <si>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</si>
  <si>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</si>
  <si>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</si>
  <si>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</si>
  <si>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</si>
  <si>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</si>
  <si>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</si>
  <si>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</si>
  <si>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</si>
  <si>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</si>
  <si>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</si>
  <si>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</si>
  <si>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</si>
  <si>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</si>
  <si>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</si>
  <si>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</si>
  <si>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</si>
  <si>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</si>
  <si>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</si>
  <si>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</si>
  <si>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</si>
  <si>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</si>
  <si>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</si>
  <si>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</si>
  <si>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</si>
  <si>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</si>
  <si>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</si>
  <si>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</si>
  <si>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</si>
  <si>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</si>
  <si>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</si>
  <si>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</si>
  <si>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</si>
  <si>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</si>
  <si>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</si>
  <si>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</si>
  <si>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</si>
  <si>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</si>
  <si>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</si>
  <si>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</si>
  <si>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</si>
  <si>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</si>
  <si>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</si>
  <si>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</si>
  <si>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</si>
  <si>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</si>
  <si>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</si>
  <si>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</si>
  <si>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</si>
  <si>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</si>
  <si>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</si>
  <si>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</si>
  <si>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</si>
  <si>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</si>
  <si>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</si>
  <si>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</si>
  <si>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</si>
  <si>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</si>
  <si>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</si>
  <si>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</si>
  <si>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</si>
  <si>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</si>
  <si>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</si>
  <si>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</si>
  <si>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</si>
  <si>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</si>
  <si>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</si>
  <si>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</si>
  <si>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</si>
  <si>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</si>
  <si>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</si>
  <si>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</si>
  <si>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</si>
  <si>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</si>
  <si>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</si>
  <si>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</si>
  <si>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</si>
  <si>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</si>
  <si>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</si>
  <si>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</si>
  <si>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</si>
  <si>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</si>
  <si>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</si>
  <si>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</si>
  <si>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</si>
  <si>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</si>
  <si>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</si>
  <si>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</si>
  <si>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</si>
  <si>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</si>
  <si>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</si>
  <si>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</si>
  <si>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</si>
  <si>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</si>
  <si>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</si>
  <si>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</si>
  <si>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</si>
  <si>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</si>
  <si>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</si>
  <si>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</si>
  <si>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</si>
  <si>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</si>
  <si>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</si>
  <si>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</si>
  <si>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</si>
  <si>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</si>
  <si>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</si>
  <si>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</si>
  <si>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</si>
  <si>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</si>
  <si>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</si>
  <si>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</si>
  <si>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</si>
  <si>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</si>
  <si>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</si>
  <si>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</si>
  <si>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</si>
  <si>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</si>
  <si>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</si>
  <si>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</si>
  <si>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</si>
  <si>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</si>
  <si>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</si>
  <si>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</si>
  <si>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</si>
  <si>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</si>
  <si>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</si>
  <si>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</si>
  <si>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</si>
  <si>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</si>
  <si>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</si>
  <si>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</si>
  <si>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</si>
  <si>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</si>
  <si>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</si>
  <si>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</si>
  <si>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</si>
  <si>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</si>
  <si>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</si>
  <si>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</si>
  <si>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</si>
  <si>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</si>
  <si>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</si>
  <si>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</si>
  <si>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</si>
  <si>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</si>
  <si>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</si>
  <si>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</si>
  <si>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</si>
  <si>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</si>
  <si>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</si>
  <si>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</si>
  <si>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</si>
  <si>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</si>
  <si>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</si>
  <si>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</si>
  <si>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</si>
  <si>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</si>
  <si>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</si>
  <si>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</si>
  <si>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</si>
  <si>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</si>
  <si>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</si>
  <si>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</si>
  <si>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</si>
  <si>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</si>
  <si>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</si>
  <si>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</si>
  <si>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</si>
  <si>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</si>
  <si>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</si>
  <si>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</si>
  <si>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</si>
  <si>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</si>
  <si>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</si>
  <si>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</si>
  <si>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</si>
  <si>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</si>
  <si>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</si>
  <si>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</si>
  <si>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</si>
  <si>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</si>
  <si>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</si>
  <si>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</si>
  <si>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</si>
  <si>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</si>
  <si>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</si>
  <si>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</si>
  <si>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</si>
  <si>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</si>
  <si>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</si>
  <si>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</si>
  <si>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</si>
  <si>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</si>
  <si>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</si>
  <si>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</si>
  <si>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</si>
  <si>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</si>
  <si>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</si>
  <si>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</si>
  <si>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</si>
  <si>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</si>
  <si>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</si>
  <si>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</si>
  <si>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</si>
  <si>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</si>
  <si>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</si>
  <si>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</si>
  <si>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</si>
  <si>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</si>
  <si>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</si>
  <si>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</si>
  <si>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</si>
  <si>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</si>
  <si>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</si>
  <si>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</si>
  <si>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</si>
  <si>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</si>
  <si>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</si>
  <si>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</si>
  <si>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</si>
  <si>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</si>
  <si>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</si>
  <si>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</si>
  <si>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</si>
  <si>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</si>
  <si>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</si>
  <si>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</si>
  <si>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</si>
  <si>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</si>
  <si>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</si>
  <si>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</si>
  <si>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</si>
  <si>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</si>
  <si>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</si>
  <si>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</si>
  <si>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</si>
  <si>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</si>
  <si>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</si>
  <si>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</si>
  <si>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</si>
  <si>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</si>
  <si>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</si>
  <si>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</si>
  <si>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</si>
  <si>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</si>
  <si>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</si>
  <si>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</si>
  <si>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</si>
  <si>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</si>
  <si>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</si>
  <si>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</si>
  <si>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</si>
  <si>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北名古屋市下水道事業会計</t>
    <phoneticPr fontId="5"/>
  </si>
  <si>
    <t>法適用企業</t>
    <phoneticPr fontId="5"/>
  </si>
  <si>
    <t>北名古屋沖村西部土地区画整理事業特別会計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</si>
  <si>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</si>
  <si>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</si>
  <si>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</si>
  <si>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</si>
  <si>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</si>
  <si>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</si>
  <si>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</si>
  <si>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</si>
  <si>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</si>
  <si>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</si>
  <si>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</si>
  <si>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</si>
  <si>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</si>
  <si>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</si>
  <si>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</si>
  <si>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</si>
  <si>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</si>
  <si>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</si>
  <si>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</si>
  <si>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</si>
  <si>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</si>
  <si>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</si>
  <si>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</si>
  <si>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</si>
  <si>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</si>
  <si>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</si>
  <si>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</si>
  <si>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</si>
  <si>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</si>
  <si>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</si>
  <si>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</si>
  <si>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</si>
  <si>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</si>
  <si>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</si>
  <si>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</si>
  <si>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</si>
  <si>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</si>
  <si>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</si>
  <si>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</si>
  <si>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</si>
  <si>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</si>
  <si>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</si>
  <si>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</si>
  <si>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</si>
  <si>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</si>
  <si>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</si>
  <si>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</si>
  <si>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</si>
  <si>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</si>
  <si>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</si>
  <si>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</si>
  <si>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</si>
  <si>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</si>
  <si>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</si>
  <si>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</si>
  <si>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</si>
  <si>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</si>
  <si>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</si>
  <si>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北名古屋沖村西部土地区画整理事業特別会計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</si>
  <si>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</si>
  <si>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</si>
  <si>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</si>
  <si>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</si>
  <si>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</si>
  <si>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</si>
  <si>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</si>
  <si>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</si>
  <si>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</si>
  <si>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</si>
  <si>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</si>
  <si>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</si>
  <si>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</si>
  <si>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</si>
  <si>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</si>
  <si>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</si>
  <si>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</si>
  <si>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</si>
  <si>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</si>
  <si>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</si>
  <si>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</si>
  <si>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</si>
  <si>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</si>
  <si>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</si>
  <si>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</si>
  <si>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</si>
  <si>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</si>
  <si>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</si>
  <si>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</si>
  <si>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</si>
  <si>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</si>
  <si>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</si>
  <si>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</si>
  <si>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</si>
  <si>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</si>
  <si>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</si>
  <si>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</si>
  <si>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</si>
  <si>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</si>
  <si>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</si>
  <si>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</si>
  <si>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</si>
  <si>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</si>
  <si>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</si>
  <si>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</si>
  <si>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</si>
  <si>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</si>
  <si>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</si>
  <si>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</si>
  <si>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</si>
  <si>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</si>
  <si>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</si>
  <si>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</si>
  <si>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</si>
  <si>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</si>
  <si>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</si>
  <si>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</si>
  <si>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</si>
  <si>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</si>
  <si>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</si>
  <si>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</si>
  <si>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</si>
  <si>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</si>
  <si>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</si>
  <si>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</si>
  <si>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</si>
  <si>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</si>
  <si>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</si>
  <si>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</si>
  <si>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</si>
  <si>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</si>
  <si>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</si>
  <si>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</si>
  <si>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</si>
  <si>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</si>
  <si>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</si>
  <si>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</si>
  <si>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</si>
  <si>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</si>
  <si>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</si>
  <si>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</si>
  <si>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</si>
  <si>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</si>
  <si>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</si>
  <si>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</si>
  <si>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</si>
  <si>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2.33</t>
  </si>
  <si>
    <t>▲ 2.06</t>
  </si>
  <si>
    <t>▲ 6.45</t>
  </si>
  <si>
    <t>国民健康保険特別会計</t>
  </si>
  <si>
    <t>▲ 0.08</t>
  </si>
  <si>
    <t>一般会計</t>
  </si>
  <si>
    <t>北名古屋市下水道事業会計</t>
  </si>
  <si>
    <t>介護保険特別会計</t>
  </si>
  <si>
    <t>後期高齢者医療特別会計</t>
  </si>
  <si>
    <t>土地取得特別会計</t>
  </si>
  <si>
    <t>北名古屋沖村西部土地区画整理事業特別会計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</si>
  <si>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</si>
  <si>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</si>
  <si>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</si>
  <si>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</si>
  <si>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</si>
  <si>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</si>
  <si>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</si>
  <si>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</si>
  <si>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西春日井広域事務組合</t>
    <rPh sb="0" eb="4">
      <t>ニシカスガイ</t>
    </rPh>
    <rPh sb="4" eb="10">
      <t>コウイキジムクミアイ</t>
    </rPh>
    <phoneticPr fontId="2"/>
  </si>
  <si>
    <t>北名古屋衛生組合</t>
    <rPh sb="0" eb="4">
      <t>キタナゴヤ</t>
    </rPh>
    <rPh sb="4" eb="8">
      <t>エイセイクミアイ</t>
    </rPh>
    <phoneticPr fontId="2"/>
  </si>
  <si>
    <t>北名古屋水道企業団</t>
    <rPh sb="0" eb="4">
      <t>キタナゴヤ</t>
    </rPh>
    <rPh sb="4" eb="9">
      <t>スイドウキギョウダン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</si>
  <si>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</si>
  <si>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</si>
  <si>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12" eb="14">
      <t>レンゴウ</t>
    </rPh>
    <rPh sb="15" eb="20">
      <t>コウキコウレイシャ</t>
    </rPh>
    <rPh sb="20" eb="22">
      <t>イリョウ</t>
    </rPh>
    <rPh sb="22" eb="26">
      <t>トクベツカイケイ</t>
    </rPh>
    <phoneticPr fontId="2"/>
  </si>
  <si>
    <t>尾張土地開発公社</t>
    <rPh sb="0" eb="8">
      <t>オワリトチカイハツコウシャ</t>
    </rPh>
    <phoneticPr fontId="2"/>
  </si>
  <si>
    <t>まちづくり振興基金</t>
    <rPh sb="5" eb="9">
      <t>シンコウキキン</t>
    </rPh>
    <phoneticPr fontId="5"/>
  </si>
  <si>
    <t>公共施設建設整備基金</t>
    <rPh sb="0" eb="4">
      <t>コウキョウシセツ</t>
    </rPh>
    <rPh sb="4" eb="10">
      <t>ケンセツセイビキキン</t>
    </rPh>
    <phoneticPr fontId="2"/>
  </si>
  <si>
    <t>都市計画事業基金</t>
    <rPh sb="0" eb="4">
      <t>トシケイカク</t>
    </rPh>
    <rPh sb="4" eb="8">
      <t>ジギョウキキン</t>
    </rPh>
    <phoneticPr fontId="2"/>
  </si>
  <si>
    <t>ふるさと応援基金</t>
    <rPh sb="4" eb="6">
      <t>オウエン</t>
    </rPh>
    <rPh sb="6" eb="8">
      <t>キキン</t>
    </rPh>
    <phoneticPr fontId="2"/>
  </si>
  <si>
    <t>駅及び駅周辺整備事業基金</t>
    <rPh sb="0" eb="2">
      <t>エキオヨ</t>
    </rPh>
    <rPh sb="3" eb="6">
      <t>エキシュウヘン</t>
    </rPh>
    <rPh sb="6" eb="12">
      <t>セイビジギョウキキン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</si>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</sst>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CDF5-4588-8417-BE6F65C62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29111</c:v>
                </c:pt>
                <c:pt idx="1">
                  <c:v>32922</c:v>
                </c:pt>
                <c:pt idx="2">
                  <c:v>25242</c:v>
                </c:pt>
                <c:pt idx="3">
                  <c:v>21396</c:v>
                </c:pt>
                <c:pt idx="4">
                  <c:v>24105</c:v>
                </c:pt>
              </c:numCache>
            </c:numRef>
          </c:val>
          <c:smooth val="0"/>
          <c:extLst>
            <c:ext xmlns:c16="http://schemas.microsoft.com/office/drawing/2014/chart" uri="{C3380CC4-5D6E-409C-BE32-E72D297353CC}">
              <c16:uniqueId val="{00000001-CDF5-4588-8417-BE6F65C623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5.54</c:v>
                </c:pt>
                <c:pt idx="1">
                  <c:v>7.02</c:v>
                </c:pt>
                <c:pt idx="2">
                  <c:v>7.48</c:v>
                </c:pt>
                <c:pt idx="3">
                  <c:v>10.199999999999999</c:v>
                </c:pt>
                <c:pt idx="4">
                  <c:v>6.39</c:v>
                </c:pt>
              </c:numCache>
            </c:numRef>
          </c:val>
          <c:extLst>
            <c:ext xmlns:c16="http://schemas.microsoft.com/office/drawing/2014/chart" uri="{C3380CC4-5D6E-409C-BE32-E72D297353CC}">
              <c16:uniqueId val="{00000000-4E80-4A0C-907D-9577CFC1B6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13.74</c:v>
                </c:pt>
                <c:pt idx="1">
                  <c:v>9.59</c:v>
                </c:pt>
                <c:pt idx="2">
                  <c:v>6.69</c:v>
                </c:pt>
                <c:pt idx="3">
                  <c:v>12.59</c:v>
                </c:pt>
                <c:pt idx="4">
                  <c:v>15.87</c:v>
                </c:pt>
              </c:numCache>
            </c:numRef>
          </c:val>
          <c:extLst>
            <c:ext xmlns:c16="http://schemas.microsoft.com/office/drawing/2014/chart" uri="{C3380CC4-5D6E-409C-BE32-E72D297353CC}">
              <c16:uniqueId val="{00000001-4E80-4A0C-907D-9577CFC1B6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4.8499999999999996</c:v>
                </c:pt>
                <c:pt idx="1">
                  <c:v>-2.33</c:v>
                </c:pt>
                <c:pt idx="2">
                  <c:v>-2.06</c:v>
                </c:pt>
                <c:pt idx="3">
                  <c:v>6.04</c:v>
                </c:pt>
                <c:pt idx="4">
                  <c:v>-6.45</c:v>
                </c:pt>
              </c:numCache>
            </c:numRef>
          </c:val>
          <c:smooth val="0"/>
          <c:extLst>
            <c:ext xmlns:c16="http://schemas.microsoft.com/office/drawing/2014/chart" uri="{C3380CC4-5D6E-409C-BE32-E72D297353CC}">
              <c16:uniqueId val="{00000002-4E80-4A0C-907D-9577CFC1B6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1.1100000000000001</c:v>
                </c:pt>
                <c:pt idx="2">
                  <c:v>#N/A</c:v>
                </c:pt>
                <c:pt idx="3">
                  <c:v>1.7</c:v>
                </c:pt>
                <c:pt idx="4">
                  <c:v>0</c:v>
                </c:pt>
                <c:pt idx="5">
                  <c:v>0</c:v>
                </c:pt>
                <c:pt idx="6">
                  <c:v>0</c:v>
                </c:pt>
                <c:pt idx="7">
                  <c:v>0</c:v>
                </c:pt>
                <c:pt idx="8">
                  <c:v>0</c:v>
                </c:pt>
                <c:pt idx="9">
                  <c:v>0</c:v>
                </c:pt>
              </c:numCache>
            </c:numRef>
          </c:val>
          <c:extLst>
            <c:ext xmlns:c16="http://schemas.microsoft.com/office/drawing/2014/chart" uri="{C3380CC4-5D6E-409C-BE32-E72D297353CC}">
              <c16:uniqueId val="{00000000-1B18-4D6F-9C35-CF5D34AE0E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8-4D6F-9C35-CF5D34AE0E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18-4D6F-9C35-CF5D34AE0EE1}"/>
            </c:ext>
          </c:extLst>
        </c:ser>
        <c:ser>
          <c:idx val="3"/>
          <c:order val="3"/>
          <c:tx>
            <c:strRef>
              <c:f>データシート!$A$30</c:f>
              <c:strCache>
                <c:ptCount val="1"/>
                <c:pt idx="0">
                  <c:v>北名古屋沖村西部土地区画整理事業特別会計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2.38</c:v>
                </c:pt>
                <c:pt idx="2">
                  <c:v>#N/A</c:v>
                </c:pt>
                <c:pt idx="3">
                  <c:v>1.58</c:v>
                </c:pt>
                <c:pt idx="4">
                  <c:v>#N/A</c:v>
                </c:pt>
                <c:pt idx="5">
                  <c:v>0</c:v>
                </c:pt>
                <c:pt idx="6">
                  <c:v>#N/A</c:v>
                </c:pt>
                <c:pt idx="7">
                  <c:v>0</c:v>
                </c:pt>
                <c:pt idx="8">
                  <c:v>#N/A</c:v>
                </c:pt>
                <c:pt idx="9">
                  <c:v>0</c:v>
                </c:pt>
              </c:numCache>
            </c:numRef>
          </c:val>
          <c:extLst>
            <c:ext xmlns:c16="http://schemas.microsoft.com/office/drawing/2014/chart" uri="{C3380CC4-5D6E-409C-BE32-E72D297353CC}">
              <c16:uniqueId val="{00000003-1B18-4D6F-9C35-CF5D34AE0EE1}"/>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18-4D6F-9C35-CF5D34AE0EE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1B18-4D6F-9C35-CF5D34AE0EE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0.57999999999999996</c:v>
                </c:pt>
                <c:pt idx="4">
                  <c:v>#N/A</c:v>
                </c:pt>
                <c:pt idx="5">
                  <c:v>1.67</c:v>
                </c:pt>
                <c:pt idx="6">
                  <c:v>#N/A</c:v>
                </c:pt>
                <c:pt idx="7">
                  <c:v>1.45</c:v>
                </c:pt>
                <c:pt idx="8">
                  <c:v>#N/A</c:v>
                </c:pt>
                <c:pt idx="9">
                  <c:v>0.99</c:v>
                </c:pt>
              </c:numCache>
            </c:numRef>
          </c:val>
          <c:extLst>
            <c:ext xmlns:c16="http://schemas.microsoft.com/office/drawing/2014/chart" uri="{C3380CC4-5D6E-409C-BE32-E72D297353CC}">
              <c16:uniqueId val="{00000006-1B18-4D6F-9C35-CF5D34AE0EE1}"/>
            </c:ext>
          </c:extLst>
        </c:ser>
        <c:ser>
          <c:idx val="7"/>
          <c:order val="7"/>
          <c:tx>
            <c:strRef>
              <c:f>データシート!$A$34</c:f>
              <c:strCache>
                <c:ptCount val="1"/>
                <c:pt idx="0">
                  <c:v>北名古屋市下水道事業会計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3.89</c:v>
                </c:pt>
                <c:pt idx="6">
                  <c:v>#N/A</c:v>
                </c:pt>
                <c:pt idx="7">
                  <c:v>4.1900000000000004</c:v>
                </c:pt>
                <c:pt idx="8">
                  <c:v>#N/A</c:v>
                </c:pt>
                <c:pt idx="9">
                  <c:v>4.74</c:v>
                </c:pt>
              </c:numCache>
            </c:numRef>
          </c:val>
          <c:extLst>
            <c:ext xmlns:c16="http://schemas.microsoft.com/office/drawing/2014/chart" uri="{C3380CC4-5D6E-409C-BE32-E72D297353CC}">
              <c16:uniqueId val="{00000007-1B18-4D6F-9C35-CF5D34AE0E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5.53</c:v>
                </c:pt>
                <c:pt idx="2">
                  <c:v>#N/A</c:v>
                </c:pt>
                <c:pt idx="3">
                  <c:v>7.01</c:v>
                </c:pt>
                <c:pt idx="4">
                  <c:v>#N/A</c:v>
                </c:pt>
                <c:pt idx="5">
                  <c:v>7.47</c:v>
                </c:pt>
                <c:pt idx="6">
                  <c:v>#N/A</c:v>
                </c:pt>
                <c:pt idx="7">
                  <c:v>10.19</c:v>
                </c:pt>
                <c:pt idx="8">
                  <c:v>#N/A</c:v>
                </c:pt>
                <c:pt idx="9">
                  <c:v>6.39</c:v>
                </c:pt>
              </c:numCache>
            </c:numRef>
          </c:val>
          <c:extLst>
            <c:ext xmlns:c16="http://schemas.microsoft.com/office/drawing/2014/chart" uri="{C3380CC4-5D6E-409C-BE32-E72D297353CC}">
              <c16:uniqueId val="{00000008-1B18-4D6F-9C35-CF5D34AE0EE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0.53</c:v>
                </c:pt>
                <c:pt idx="2">
                  <c:v>#N/A</c:v>
                </c:pt>
                <c:pt idx="3">
                  <c:v>0.09</c:v>
                </c:pt>
                <c:pt idx="4">
                  <c:v>#N/A</c:v>
                </c:pt>
                <c:pt idx="5">
                  <c:v>0.48</c:v>
                </c:pt>
                <c:pt idx="6">
                  <c:v>#N/A</c:v>
                </c:pt>
                <c:pt idx="7">
                  <c:v>0</c:v>
                </c:pt>
                <c:pt idx="8">
                  <c:v>0.08</c:v>
                </c:pt>
                <c:pt idx="9">
                  <c:v>#N/A</c:v>
                </c:pt>
              </c:numCache>
            </c:numRef>
          </c:val>
          <c:extLst>
            <c:ext xmlns:c16="http://schemas.microsoft.com/office/drawing/2014/chart" uri="{C3380CC4-5D6E-409C-BE32-E72D297353CC}">
              <c16:uniqueId val="{00000009-1B18-4D6F-9C35-CF5D34AE0E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2588</c:v>
                </c:pt>
                <c:pt idx="5">
                  <c:v>2580</c:v>
                </c:pt>
                <c:pt idx="8">
                  <c:v>2588</c:v>
                </c:pt>
                <c:pt idx="11">
                  <c:v>2845</c:v>
                </c:pt>
                <c:pt idx="14">
                  <c:v>2933</c:v>
                </c:pt>
              </c:numCache>
            </c:numRef>
          </c:val>
          <c:extLst>
            <c:ext xmlns:c16="http://schemas.microsoft.com/office/drawing/2014/chart" uri="{C3380CC4-5D6E-409C-BE32-E72D297353CC}">
              <c16:uniqueId val="{00000000-B6E7-487F-92D4-262CD8EDCC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E7-487F-92D4-262CD8EDCC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200</c:v>
                </c:pt>
                <c:pt idx="3">
                  <c:v>179</c:v>
                </c:pt>
                <c:pt idx="6">
                  <c:v>181</c:v>
                </c:pt>
                <c:pt idx="9">
                  <c:v>158</c:v>
                </c:pt>
                <c:pt idx="12">
                  <c:v>164</c:v>
                </c:pt>
              </c:numCache>
            </c:numRef>
          </c:val>
          <c:extLst>
            <c:ext xmlns:c16="http://schemas.microsoft.com/office/drawing/2014/chart" uri="{C3380CC4-5D6E-409C-BE32-E72D297353CC}">
              <c16:uniqueId val="{00000002-B6E7-487F-92D4-262CD8EDCC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358</c:v>
                </c:pt>
                <c:pt idx="3">
                  <c:v>282</c:v>
                </c:pt>
                <c:pt idx="6">
                  <c:v>177</c:v>
                </c:pt>
                <c:pt idx="9">
                  <c:v>132</c:v>
                </c:pt>
                <c:pt idx="12">
                  <c:v>122</c:v>
                </c:pt>
              </c:numCache>
            </c:numRef>
          </c:val>
          <c:extLst>
            <c:ext xmlns:c16="http://schemas.microsoft.com/office/drawing/2014/chart" uri="{C3380CC4-5D6E-409C-BE32-E72D297353CC}">
              <c16:uniqueId val="{00000003-B6E7-487F-92D4-262CD8EDCC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532</c:v>
                </c:pt>
                <c:pt idx="3">
                  <c:v>520</c:v>
                </c:pt>
                <c:pt idx="6">
                  <c:v>588</c:v>
                </c:pt>
                <c:pt idx="9">
                  <c:v>513</c:v>
                </c:pt>
                <c:pt idx="12">
                  <c:v>534</c:v>
                </c:pt>
              </c:numCache>
            </c:numRef>
          </c:val>
          <c:extLst>
            <c:ext xmlns:c16="http://schemas.microsoft.com/office/drawing/2014/chart" uri="{C3380CC4-5D6E-409C-BE32-E72D297353CC}">
              <c16:uniqueId val="{00000004-B6E7-487F-92D4-262CD8EDCC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E7-487F-92D4-262CD8EDCC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E7-487F-92D4-262CD8EDCC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2143</c:v>
                </c:pt>
                <c:pt idx="3">
                  <c:v>2435</c:v>
                </c:pt>
                <c:pt idx="6">
                  <c:v>2722</c:v>
                </c:pt>
                <c:pt idx="9">
                  <c:v>2928</c:v>
                </c:pt>
                <c:pt idx="12">
                  <c:v>2962</c:v>
                </c:pt>
              </c:numCache>
            </c:numRef>
          </c:val>
          <c:extLst>
            <c:ext xmlns:c16="http://schemas.microsoft.com/office/drawing/2014/chart" uri="{C3380CC4-5D6E-409C-BE32-E72D297353CC}">
              <c16:uniqueId val="{00000007-B6E7-487F-92D4-262CD8EDCC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645</c:v>
                </c:pt>
                <c:pt idx="2">
                  <c:v>#N/A</c:v>
                </c:pt>
                <c:pt idx="3">
                  <c:v>#N/A</c:v>
                </c:pt>
                <c:pt idx="4">
                  <c:v>836</c:v>
                </c:pt>
                <c:pt idx="5">
                  <c:v>#N/A</c:v>
                </c:pt>
                <c:pt idx="6">
                  <c:v>#N/A</c:v>
                </c:pt>
                <c:pt idx="7">
                  <c:v>1080</c:v>
                </c:pt>
                <c:pt idx="8">
                  <c:v>#N/A</c:v>
                </c:pt>
                <c:pt idx="9">
                  <c:v>#N/A</c:v>
                </c:pt>
                <c:pt idx="10">
                  <c:v>886</c:v>
                </c:pt>
                <c:pt idx="11">
                  <c:v>#N/A</c:v>
                </c:pt>
                <c:pt idx="12">
                  <c:v>#N/A</c:v>
                </c:pt>
                <c:pt idx="13">
                  <c:v>849</c:v>
                </c:pt>
                <c:pt idx="14">
                  <c:v>#N/A</c:v>
                </c:pt>
              </c:numCache>
            </c:numRef>
          </c:val>
          <c:smooth val="0"/>
          <c:extLst>
            <c:ext xmlns:c16="http://schemas.microsoft.com/office/drawing/2014/chart" uri="{C3380CC4-5D6E-409C-BE32-E72D297353CC}">
              <c16:uniqueId val="{00000008-B6E7-487F-92D4-262CD8EDCC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28639</c:v>
                </c:pt>
                <c:pt idx="5">
                  <c:v>28913</c:v>
                </c:pt>
                <c:pt idx="8">
                  <c:v>29874</c:v>
                </c:pt>
                <c:pt idx="11">
                  <c:v>29671</c:v>
                </c:pt>
                <c:pt idx="14">
                  <c:v>28367</c:v>
                </c:pt>
              </c:numCache>
            </c:numRef>
          </c:val>
          <c:extLst>
            <c:ext xmlns:c16="http://schemas.microsoft.com/office/drawing/2014/chart" uri="{C3380CC4-5D6E-409C-BE32-E72D297353CC}">
              <c16:uniqueId val="{00000000-B10A-4233-98E9-575827BFFB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13323</c:v>
                </c:pt>
                <c:pt idx="5">
                  <c:v>13373</c:v>
                </c:pt>
                <c:pt idx="8">
                  <c:v>12105</c:v>
                </c:pt>
                <c:pt idx="11">
                  <c:v>11831</c:v>
                </c:pt>
                <c:pt idx="14">
                  <c:v>11866</c:v>
                </c:pt>
              </c:numCache>
            </c:numRef>
          </c:val>
          <c:extLst>
            <c:ext xmlns:c16="http://schemas.microsoft.com/office/drawing/2014/chart" uri="{C3380CC4-5D6E-409C-BE32-E72D297353CC}">
              <c16:uniqueId val="{00000001-B10A-4233-98E9-575827BFFB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4705</c:v>
                </c:pt>
                <c:pt idx="5">
                  <c:v>3991</c:v>
                </c:pt>
                <c:pt idx="8">
                  <c:v>2945</c:v>
                </c:pt>
                <c:pt idx="11">
                  <c:v>4759</c:v>
                </c:pt>
                <c:pt idx="14">
                  <c:v>6239</c:v>
                </c:pt>
              </c:numCache>
            </c:numRef>
          </c:val>
          <c:extLst>
            <c:ext xmlns:c16="http://schemas.microsoft.com/office/drawing/2014/chart" uri="{C3380CC4-5D6E-409C-BE32-E72D297353CC}">
              <c16:uniqueId val="{00000002-B10A-4233-98E9-575827BFFB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A-4233-98E9-575827BFFB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A-4233-98E9-575827BFFB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A-4233-98E9-575827BFFB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3093</c:v>
                </c:pt>
                <c:pt idx="3">
                  <c:v>3055</c:v>
                </c:pt>
                <c:pt idx="6">
                  <c:v>3065</c:v>
                </c:pt>
                <c:pt idx="9">
                  <c:v>3017</c:v>
                </c:pt>
                <c:pt idx="12">
                  <c:v>3007</c:v>
                </c:pt>
              </c:numCache>
            </c:numRef>
          </c:val>
          <c:extLst>
            <c:ext xmlns:c16="http://schemas.microsoft.com/office/drawing/2014/chart" uri="{C3380CC4-5D6E-409C-BE32-E72D297353CC}">
              <c16:uniqueId val="{00000006-B10A-4233-98E9-575827BFFB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1190</c:v>
                </c:pt>
                <c:pt idx="3">
                  <c:v>818</c:v>
                </c:pt>
                <c:pt idx="6">
                  <c:v>640</c:v>
                </c:pt>
                <c:pt idx="9">
                  <c:v>1142</c:v>
                </c:pt>
                <c:pt idx="12">
                  <c:v>1486</c:v>
                </c:pt>
              </c:numCache>
            </c:numRef>
          </c:val>
          <c:extLst>
            <c:ext xmlns:c16="http://schemas.microsoft.com/office/drawing/2014/chart" uri="{C3380CC4-5D6E-409C-BE32-E72D297353CC}">
              <c16:uniqueId val="{00000007-B10A-4233-98E9-575827BFFB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11991</c:v>
                </c:pt>
                <c:pt idx="3">
                  <c:v>12325</c:v>
                </c:pt>
                <c:pt idx="6">
                  <c:v>13229</c:v>
                </c:pt>
                <c:pt idx="9">
                  <c:v>12929</c:v>
                </c:pt>
                <c:pt idx="12">
                  <c:v>12867</c:v>
                </c:pt>
              </c:numCache>
            </c:numRef>
          </c:val>
          <c:extLst>
            <c:ext xmlns:c16="http://schemas.microsoft.com/office/drawing/2014/chart" uri="{C3380CC4-5D6E-409C-BE32-E72D297353CC}">
              <c16:uniqueId val="{00000008-B10A-4233-98E9-575827BFFB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1079</c:v>
                </c:pt>
                <c:pt idx="3">
                  <c:v>700</c:v>
                </c:pt>
                <c:pt idx="6">
                  <c:v>1344</c:v>
                </c:pt>
                <c:pt idx="9">
                  <c:v>1200</c:v>
                </c:pt>
                <c:pt idx="12">
                  <c:v>1037</c:v>
                </c:pt>
              </c:numCache>
            </c:numRef>
          </c:val>
          <c:extLst>
            <c:ext xmlns:c16="http://schemas.microsoft.com/office/drawing/2014/chart" uri="{C3380CC4-5D6E-409C-BE32-E72D297353CC}">
              <c16:uniqueId val="{00000009-B10A-4233-98E9-575827BFFB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30351</c:v>
                </c:pt>
                <c:pt idx="3">
                  <c:v>30193</c:v>
                </c:pt>
                <c:pt idx="6">
                  <c:v>31177</c:v>
                </c:pt>
                <c:pt idx="9">
                  <c:v>30921</c:v>
                </c:pt>
                <c:pt idx="12">
                  <c:v>28973</c:v>
                </c:pt>
              </c:numCache>
            </c:numRef>
          </c:val>
          <c:extLst>
            <c:ext xmlns:c16="http://schemas.microsoft.com/office/drawing/2014/chart" uri="{C3380CC4-5D6E-409C-BE32-E72D297353CC}">
              <c16:uniqueId val="{0000000A-B10A-4233-98E9-575827BFFB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1038</c:v>
                </c:pt>
                <c:pt idx="2">
                  <c:v>#N/A</c:v>
                </c:pt>
                <c:pt idx="3">
                  <c:v>#N/A</c:v>
                </c:pt>
                <c:pt idx="4">
                  <c:v>813</c:v>
                </c:pt>
                <c:pt idx="5">
                  <c:v>#N/A</c:v>
                </c:pt>
                <c:pt idx="6">
                  <c:v>#N/A</c:v>
                </c:pt>
                <c:pt idx="7">
                  <c:v>4531</c:v>
                </c:pt>
                <c:pt idx="8">
                  <c:v>#N/A</c:v>
                </c:pt>
                <c:pt idx="9">
                  <c:v>#N/A</c:v>
                </c:pt>
                <c:pt idx="10">
                  <c:v>2948</c:v>
                </c:pt>
                <c:pt idx="11">
                  <c:v>#N/A</c:v>
                </c:pt>
                <c:pt idx="12">
                  <c:v>#N/A</c:v>
                </c:pt>
                <c:pt idx="13">
                  <c:v>897</c:v>
                </c:pt>
                <c:pt idx="14">
                  <c:v>#N/A</c:v>
                </c:pt>
              </c:numCache>
            </c:numRef>
          </c:val>
          <c:smooth val="0"/>
          <c:extLst>
            <c:ext xmlns:c16="http://schemas.microsoft.com/office/drawing/2014/chart" uri="{C3380CC4-5D6E-409C-BE32-E72D297353CC}">
              <c16:uniqueId val="{0000000B-B10A-4233-98E9-575827BFFB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1191</c:v>
                </c:pt>
                <c:pt idx="1">
                  <c:v>2397</c:v>
                </c:pt>
                <c:pt idx="2">
                  <c:v>2935</c:v>
                </c:pt>
              </c:numCache>
            </c:numRef>
          </c:val>
          <c:extLst>
            <c:ext xmlns:c16="http://schemas.microsoft.com/office/drawing/2014/chart" uri="{C3380CC4-5D6E-409C-BE32-E72D297353CC}">
              <c16:uniqueId val="{00000000-4875-459D-97BA-80FDFC308D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502</c:v>
                </c:pt>
                <c:pt idx="2">
                  <c:v>733</c:v>
                </c:pt>
              </c:numCache>
            </c:numRef>
          </c:val>
          <c:extLst>
            <c:ext xmlns:c16="http://schemas.microsoft.com/office/drawing/2014/chart" uri="{C3380CC4-5D6E-409C-BE32-E72D297353CC}">
              <c16:uniqueId val="{00000001-4875-459D-97BA-80FDFC308D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2691</c:v>
                </c:pt>
                <c:pt idx="1">
                  <c:v>2834</c:v>
                </c:pt>
                <c:pt idx="2">
                  <c:v>3551</c:v>
                </c:pt>
              </c:numCache>
            </c:numRef>
          </c:val>
          <c:extLst>
            <c:ext xmlns:c16="http://schemas.microsoft.com/office/drawing/2014/chart" uri="{C3380CC4-5D6E-409C-BE32-E72D297353CC}">
              <c16:uniqueId val="{00000002-4875-459D-97BA-80FDFC308D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元利償還金等は前年度に比べ増となったものの、前年度までの伸び率と比べ鈍化しており、元利償還のピークとなっているため、当該数値は高止まりするものと見込まれる。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も前年度と比べ増となっており、これは主に合併特例債償還費及び臨時財政対策債償還費が増加したことにより、災害復旧費等に係る基準財政需要額が増加したためである。差引の結果、実質公債費比率の分子としては</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今後数年間は、合併特例債に係る元利償還等のピークにあたるため、実質公債費比率はほぼ横ばいとなるが、その後は徐々に下降していく見込みである。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一般会計等に係る地方債の現在高が前年度に比べ</a:t>
          </a:r>
          <a:r>
            <a:rPr kumimoji="1" lang="en-US" altLang="ja-JP" sz="1400">
              <a:latin typeface="ＭＳ ゴシック" pitchFamily="49" charset="-128"/>
              <a:ea typeface="ＭＳ ゴシック" pitchFamily="49" charset="-128"/>
            </a:rPr>
            <a:t>1,948</a:t>
          </a:r>
          <a:r>
            <a:rPr kumimoji="1" lang="ja-JP" altLang="en-US" sz="1400">
              <a:latin typeface="ＭＳ ゴシック" pitchFamily="49" charset="-128"/>
              <a:ea typeface="ＭＳ ゴシック" pitchFamily="49" charset="-128"/>
            </a:rPr>
            <a:t>百万円減少したことが主な要因として、分子全体で</a:t>
          </a:r>
          <a:r>
            <a:rPr kumimoji="1" lang="en-US" altLang="ja-JP" sz="1400">
              <a:latin typeface="ＭＳ ゴシック" pitchFamily="49" charset="-128"/>
              <a:ea typeface="ＭＳ ゴシック" pitchFamily="49" charset="-128"/>
            </a:rPr>
            <a:t>2,051</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減少傾向にある一方で、充当可能財源等については今後、ほぼ横ばいになる見通しである。ただし、本市では充当可能基金についてバランスが取れておらず、特に財政調整基金については変動が大きいため、年度間の影響率にばらつきがある状況であ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2,396,726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2,935,058</a:t>
          </a:r>
          <a:r>
            <a:rPr kumimoji="1" lang="ja-JP" altLang="en-US" sz="1400">
              <a:latin typeface="ＭＳ ゴシック" pitchFamily="49" charset="-128"/>
              <a:ea typeface="ＭＳ ゴシック" pitchFamily="49" charset="-128"/>
            </a:rPr>
            <a:t>千円）。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現在、本市では当初予算編成時における財政調整基金の現在高について、標準財政規模の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％程度を「財政中期試算」において目標としていることから、基金の取崩に依存しない財政基盤を目指し、将来負担比率の改善を進めていく。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百万円、特定目的基金のうち公共施設建設整備基金で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百万円、それぞれ増となったことが主な要因である。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年度に基金積立・運用のルールを創設し、決算剰余金については、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を財政調整基金へ</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直接編入することを可能とした。また、公共施設建設整備基金については実質収支額の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以内を翌年度予算で積立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減債基金についてはなお残額がある場合に積立を行うこととしている。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本市は財政調整基金の取崩に依存した当初予算編成が続いており、年度間の財政調整基金残高が安定していない状況である。このため、持続可能な財政運営への取組として、引き続き事務事業の見直し、公共施設の統廃合、借地のあり方検討などを行い、当初予算編成時に財政調整基金の取崩に依存しない体制を構築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まちづくり振興基金：市民の連携の強化及び地域振興を図るための資金に充てる。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公共施設建設整備基金：公共施設の用地取得、建設、大規模改修及び除却の資金に充てる。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ふるさと応援基金：寄附金収入を適正に管理し、安全・安心に暮らせるまちづくりの資金に充てる。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駅及び駅周辺整備事業基金：駅及び駅周辺整備事業に充てる。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まちづくり振興基金：利子の積立による増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公共施設建設整備基金：決算剰余金及び土地売払収入に係る積立による増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年度都市計画事業の執行残に係る積立による増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駅及び駅周辺整備事業基金：増減なし（取崩なし）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公共施設建設整備基金については、実質収支額の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以内を翌年度予算で積み立てることをルール化している。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その他特定目的基金については、設立目的に沿った活用を図るため、基金によっては年度内に取崩を行わないものもある。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決算剰余金に係る直接編入分は昨年度より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百万円となった。年度内の各種事業に係る増額補正予算対応により、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百万円の取崩が発生したが、通算の結果、年度末現在高は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目安となる標準財政規模の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％以上を確保することができた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「財政中期試算」では、当初予算編成時における財政調整基金の現在高について「標準財政規模の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％程度」を目標としていることから、基金の取崩に依存しない財政基盤を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構築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していく。</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償還財源として一部活用をした一方で、決算剰余金に係る直接編入額が発生したため、年度末現在高は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・経済事情の変動等により市債の償還の財源が不足する場合において市債の償還の財源に充てるとき。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・償還期限を繰り上げて行う等、市債の償還額が他の年度に比して多額となる年度において、その償還財源に充てるとき。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・特定の市債の償還のために積み立てた資金をもって当該市債の償還財源に充てるとき。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上記のとおり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処分のルールを定めている。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創設の要因となった臨時財政対策債償還基金費分の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百万円については、毎年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年間で臨時財政対策債の償還財源に充てるものとしている。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また、決算剰余金から歳入予算計上した繰越金、財政調整基金直接編入分、公共施設建設準備基金への積立分を差し引いた残額を減債基金へ</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、上記ルールに従って処分していく。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86,271
84,162
18.37
31,733,815
30,336,441
1,182,400
18,491,926
28,972,883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財政力指数の分子である基準財政収入額については、個人市民税（所得割）・固定資産税（家屋）・地方消費税交付金等が前年度より増となったことにより、全体で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9,810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財政力指数の分母である基準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需要額については、臨時財政対策債振替相当額の影響等により、全体で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8,082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結果として、令和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か年平均）は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0.85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今後、高齢化や障害サービスの利用増などの影響により、高齢者福祉費・社会福祉費は増加を見込むが、公債費については現在、高止まりの時期であるため、今後は緩やかに減少していく見込みである。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77258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生じた、普通交付税及び臨時財政対策債の増加に伴う経常的収入の増加要因がなくなったたことにより経常的収入が減少したことや、原油価格高騰に伴う電気料金・ガス料金の上昇により経常的経費が上昇したことなどが起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経常的収入の増減に左右される部分はあるものの、公債費は緩やかに減少していくことが見込まれるため、経常的経費の急激な上昇はないものと予測される。そのため、引き続き基金の取崩に依存しない持続可能な財政運営を目指して行財政改革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165100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587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66</xdr:row>
      <xdr:rowOff>146896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5873"/>
          <a:ext cx="889000" cy="8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66</xdr:row>
      <xdr:rowOff>146896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695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125306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5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これは、物価高騰に伴う光熱費等の上昇により物件費が増となった一方で、人件費において主に保育士や再任用職員に係る報酬・手当が減少になったことなどにより、全体で減とな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定員管理計画に基づき職員数の削減を進めた結果、類似団体と比較して低い水準を維持していることから、今後も職員数の適正化を図るとともに、会計年度任用職員を含めた人件費の適正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49516</xdr:rowOff>
    </xdr:from>
    <xdr:to>
      <xdr:col>23</xdr:col>
      <xdr:colOff>133350</xdr:colOff>
      <xdr:row>82</xdr:row>
      <xdr:rowOff>56411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0841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56411</xdr:rowOff>
    </xdr:from>
    <xdr:to>
      <xdr:col>19</xdr:col>
      <xdr:colOff>133350</xdr:colOff>
      <xdr:row>82</xdr:row>
      <xdr:rowOff>80541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153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153333</xdr:rowOff>
    </xdr:from>
    <xdr:to>
      <xdr:col>15</xdr:col>
      <xdr:colOff>82550</xdr:colOff>
      <xdr:row>82</xdr:row>
      <xdr:rowOff>80541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0783"/>
          <a:ext cx="8890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148783</xdr:rowOff>
    </xdr:from>
    <xdr:to>
      <xdr:col>11</xdr:col>
      <xdr:colOff>31750</xdr:colOff>
      <xdr:row>81</xdr:row>
      <xdr:rowOff>153333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6233"/>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170166</xdr:rowOff>
    </xdr:from>
    <xdr:to>
      <xdr:col>23</xdr:col>
      <xdr:colOff>184150</xdr:colOff>
      <xdr:row>82</xdr:row>
      <xdr:rowOff>100316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5611</xdr:rowOff>
    </xdr:from>
    <xdr:to>
      <xdr:col>19</xdr:col>
      <xdr:colOff>184150</xdr:colOff>
      <xdr:row>82</xdr:row>
      <xdr:rowOff>107211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117388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29741</xdr:rowOff>
    </xdr:from>
    <xdr:to>
      <xdr:col>15</xdr:col>
      <xdr:colOff>133350</xdr:colOff>
      <xdr:row>82</xdr:row>
      <xdr:rowOff>131341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141518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5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102533</xdr:rowOff>
    </xdr:from>
    <xdr:to>
      <xdr:col>11</xdr:col>
      <xdr:colOff>82550</xdr:colOff>
      <xdr:row>82</xdr:row>
      <xdr:rowOff>32683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42860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97983</xdr:rowOff>
    </xdr:from>
    <xdr:to>
      <xdr:col>7</xdr:col>
      <xdr:colOff>31750</xdr:colOff>
      <xdr:row>82</xdr:row>
      <xdr:rowOff>28133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38310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各種手当については、国家公務員の給与改正に合わせて見直しを行っており、通勤手当、住居手当、扶養手当などにおける支給要件の確認を行うなど、定期的な支給チェックにも努めている。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年の合併以降、定員管理計画に基づく取組を進めた結果、目標（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人の削減）を達成することができたが、平成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年度には定年退職者がピークを迎え、再任用希望者が増加した。また、保育ニーズの増加に対応し、保育園の待機児童ゼロ対策のため、保育士職を増員せざるを得ない状況となった。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年度）に基づき、全体の職員数は計画初年度である令和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年度の水準を維持しつつ、それぞれの職種間において適正な人員配分を行い、定員の適正化に努めていく。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47519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0435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47519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325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85725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3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85725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506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168169</xdr:rowOff>
    </xdr:from>
    <xdr:to>
      <xdr:col>77</xdr:col>
      <xdr:colOff>95250</xdr:colOff>
      <xdr:row>60</xdr:row>
      <xdr:rowOff>98319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108496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5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166158</xdr:rowOff>
    </xdr:from>
    <xdr:to>
      <xdr:col>73</xdr:col>
      <xdr:colOff>44450</xdr:colOff>
      <xdr:row>60</xdr:row>
      <xdr:rowOff>96308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124583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横ばいの水準となっている。これは、標準税収入額等や普通交付税額が増加したものの、臨時財政対策債発行可能額が大幅に減少し相殺されたことにより、分母の数値に大きな変動がなかったか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今後数年間は、合併特例債に係る元利償還のピーク時にあたるため、実質公債費比率はほぼ横ばいとなるが、その後は徐々に下降していく見込みである。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4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78740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563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令和元年度並みの水準にまで落ち着いている。要因としては、分母に当たる標準財政規模は減少したものの、分子の将来負担額における地方債の現在高の減少や、その控除分にあたる充当可能基金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充当可能基金について未だバランスが取れておらず、毎年の将来負担比率に影響を与える状況が続いているが、今後はほぼ横ばいとなる見通しである。「財政中期試算」では、当初予算編成時における財政調整基金の現在高について「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％程度」を目標としていることから、基金の取崩に依存しない財政基盤を目指していく。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44097</xdr:rowOff>
    </xdr:from>
    <xdr:to>
      <xdr:col>81</xdr:col>
      <xdr:colOff>44450</xdr:colOff>
      <xdr:row>15</xdr:row>
      <xdr:rowOff>34854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44397"/>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34854</xdr:rowOff>
    </xdr:from>
    <xdr:to>
      <xdr:col>77</xdr:col>
      <xdr:colOff>44450</xdr:colOff>
      <xdr:row>16</xdr:row>
      <xdr:rowOff>14887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06604"/>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40075</xdr:rowOff>
    </xdr:from>
    <xdr:to>
      <xdr:col>72</xdr:col>
      <xdr:colOff>203200</xdr:colOff>
      <xdr:row>16</xdr:row>
      <xdr:rowOff>14887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440375"/>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40075</xdr:rowOff>
    </xdr:from>
    <xdr:to>
      <xdr:col>68</xdr:col>
      <xdr:colOff>152400</xdr:colOff>
      <xdr:row>14</xdr:row>
      <xdr:rowOff>61525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44037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2204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164747</xdr:rowOff>
    </xdr:from>
    <xdr:to>
      <xdr:col>81</xdr:col>
      <xdr:colOff>95250</xdr:colOff>
      <xdr:row>14</xdr:row>
      <xdr:rowOff>94897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41574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155504</xdr:rowOff>
    </xdr:from>
    <xdr:to>
      <xdr:col>77</xdr:col>
      <xdr:colOff>95250</xdr:colOff>
      <xdr:row>15</xdr:row>
      <xdr:rowOff>85654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70431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4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135537</xdr:rowOff>
    </xdr:from>
    <xdr:to>
      <xdr:col>73</xdr:col>
      <xdr:colOff>44450</xdr:colOff>
      <xdr:row>16</xdr:row>
      <xdr:rowOff>65687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50464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10725</xdr:rowOff>
    </xdr:from>
    <xdr:to>
      <xdr:col>64</xdr:col>
      <xdr:colOff>152400</xdr:colOff>
      <xdr:row>14</xdr:row>
      <xdr:rowOff>112325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122502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1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86,271
84,162
18.37
31,733,815
30,336,441
1,182,400
18,491,926
28,972,883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人件費が占める割合は類似団体平均・愛知県平均と比べて低い水準を維持している。これは、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く適正な人員配分を行ったことに加え、特別職人件費の減（統括参事の廃止、副市長不在期間等）、再任用職員の減（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人）、主に保育士を中心とした期末手当等の減などにより、人件費を抑制することができたためである。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水準を維持しつつ、それぞれの職種間において適正な人員配分を行い、定員の適正化に努めていく。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物件費は類似団体平均・愛知県平均と比べて高い水準となっている。令和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年度における物件費の主な増加要因として、物価高騰に伴う賄材料費の増、原油価格高騰に伴う電気料金・ガス料金の増などがあげられる。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は類似団体と比較し、保有する施設数が多いため、公共施設の運営・維持管理費・借地料に係る経費が引き続き高い水準で推移している。今後は、現在取り組んでいる公共施設の統廃合を加速させ、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67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19</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67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120142</xdr:rowOff>
    </xdr:from>
    <xdr:to>
      <xdr:col>73</xdr:col>
      <xdr:colOff>180975</xdr:colOff>
      <xdr:row>21</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7769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88138</xdr:rowOff>
    </xdr:from>
    <xdr:to>
      <xdr:col>69</xdr:col>
      <xdr:colOff>92075</xdr:colOff>
      <xdr:row>21</xdr:row>
      <xdr:rowOff>88138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688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69342</xdr:rowOff>
    </xdr:from>
    <xdr:to>
      <xdr:col>74</xdr:col>
      <xdr:colOff>31750</xdr:colOff>
      <xdr:row>19</xdr:row>
      <xdr:rowOff>170942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155719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37338</xdr:rowOff>
    </xdr:from>
    <xdr:to>
      <xdr:col>69</xdr:col>
      <xdr:colOff>142875</xdr:colOff>
      <xdr:row>21</xdr:row>
      <xdr:rowOff>138938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123715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37338</xdr:rowOff>
    </xdr:from>
    <xdr:to>
      <xdr:col>65</xdr:col>
      <xdr:colOff>53975</xdr:colOff>
      <xdr:row>21</xdr:row>
      <xdr:rowOff>138938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123715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扶助費が占める割合は</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％と前年度と比べ、</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ポイントの増加となっている。これは、障害サービス費・児童通所サービス費におけるサービス利用件数・人数が増えたことなどによる。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上記サービス費は増加が見込まれ、医療費、生活保護費、保育給付費についても上昇傾向にある。また、児童手当の支給対象年齢の引上げなども予定されるため、扶助費の上昇傾向は続いていくもの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43180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5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その他経費が占める割合は同水準を維持しており、令和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年度については、経費の大部分を占める操出金の決算額に大きな変動がなかったことによる。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今後は高齢化の進展や各種給付の増加に伴い、介護保険特別会計や愛知県後期高齢者医療連合に係る繰出金の増加が見込まれる。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133350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1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補助費等は類似団体平均を下回っており、減少傾向にある。令和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年度における補助費等の主な減少要因として、西春日井広域事務組合への負担金の減や、市単独事業である幼児給食費無料化終了に伴う減などが挙げられる。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今後も市単独事業については見直しを進め、一部事務組合や各種団体への補助金等についても内容を精査することにより、全体経費の抑制に努める。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76708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公債費が占める割合は</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％と前年度に比べ、</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ポイントの増加となっている。これは、雨水貯留施設整備に係る合併特例債の元金償還開始などにより、公債費が増加したことによる。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今後数年間は、合併特例債に係る元利償還のピークにあたるため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、経常収支比率に占める公債費の割合も高い水準を維持するものと見込まれる。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77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120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77</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297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千万円の増加である一方、公債費以外の経費については主に物件費・扶助費の伸びが大きく、約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億円の増加となったことから、前年度より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74.8</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今後数年間は、合併特例債に係る元利償還のピークにあた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徐々に下降していく見込みである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ため、公債費以外の比率は増加していくものと見込まれる。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167005</xdr:rowOff>
    </xdr:from>
    <xdr:to>
      <xdr:col>82</xdr:col>
      <xdr:colOff>107950</xdr:colOff>
      <xdr:row>75</xdr:row>
      <xdr:rowOff>115570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5430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167005</xdr:rowOff>
    </xdr:from>
    <xdr:to>
      <xdr:col>78</xdr:col>
      <xdr:colOff>69850</xdr:colOff>
      <xdr:row>78</xdr:row>
      <xdr:rowOff>75564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54305"/>
          <a:ext cx="889000" cy="59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75564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972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144145</xdr:rowOff>
    </xdr:from>
    <xdr:to>
      <xdr:col>69</xdr:col>
      <xdr:colOff>92075</xdr:colOff>
      <xdr:row>78</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45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116205</xdr:rowOff>
    </xdr:from>
    <xdr:to>
      <xdr:col>78</xdr:col>
      <xdr:colOff>120650</xdr:colOff>
      <xdr:row>75</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56532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24764</xdr:rowOff>
    </xdr:from>
    <xdr:to>
      <xdr:col>74</xdr:col>
      <xdr:colOff>31750</xdr:colOff>
      <xdr:row>78</xdr:row>
      <xdr:rowOff>126364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111141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93345</xdr:rowOff>
    </xdr:from>
    <xdr:to>
      <xdr:col>65</xdr:col>
      <xdr:colOff>53975</xdr:colOff>
      <xdr:row>78</xdr:row>
      <xdr:rowOff>23495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8272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152951</xdr:rowOff>
    </xdr:from>
    <xdr:to>
      <xdr:col>29</xdr:col>
      <xdr:colOff>127000</xdr:colOff>
      <xdr:row>19</xdr:row>
      <xdr:rowOff>5318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86676"/>
          <a:ext cx="647700" cy="2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124204</xdr:rowOff>
    </xdr:from>
    <xdr:to>
      <xdr:col>26</xdr:col>
      <xdr:colOff>50800</xdr:colOff>
      <xdr:row>18</xdr:row>
      <xdr:rowOff>152951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57929"/>
          <a:ext cx="698500" cy="2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124204</xdr:rowOff>
    </xdr:from>
    <xdr:to>
      <xdr:col>22</xdr:col>
      <xdr:colOff>114300</xdr:colOff>
      <xdr:row>19</xdr:row>
      <xdr:rowOff>10347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57929"/>
          <a:ext cx="698500" cy="5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5604</xdr:rowOff>
    </xdr:from>
    <xdr:to>
      <xdr:col>18</xdr:col>
      <xdr:colOff>177800</xdr:colOff>
      <xdr:row>19</xdr:row>
      <xdr:rowOff>10347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10779"/>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125968</xdr:rowOff>
    </xdr:from>
    <xdr:to>
      <xdr:col>29</xdr:col>
      <xdr:colOff>177800</xdr:colOff>
      <xdr:row>19</xdr:row>
      <xdr:rowOff>56118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5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98045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102151</xdr:rowOff>
    </xdr:from>
    <xdr:to>
      <xdr:col>26</xdr:col>
      <xdr:colOff>101600</xdr:colOff>
      <xdr:row>19</xdr:row>
      <xdr:rowOff>32301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3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17078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2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73404</xdr:rowOff>
    </xdr:from>
    <xdr:to>
      <xdr:col>22</xdr:col>
      <xdr:colOff>165100</xdr:colOff>
      <xdr:row>19</xdr:row>
      <xdr:rowOff>3554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0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159781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130997</xdr:rowOff>
    </xdr:from>
    <xdr:to>
      <xdr:col>19</xdr:col>
      <xdr:colOff>38100</xdr:colOff>
      <xdr:row>19</xdr:row>
      <xdr:rowOff>61147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6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45924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5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126254</xdr:rowOff>
    </xdr:from>
    <xdr:to>
      <xdr:col>15</xdr:col>
      <xdr:colOff>101600</xdr:colOff>
      <xdr:row>19</xdr:row>
      <xdr:rowOff>56404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5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41181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4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337998</xdr:rowOff>
    </xdr:from>
    <xdr:to>
      <xdr:col>29</xdr:col>
      <xdr:colOff>127000</xdr:colOff>
      <xdr:row>36</xdr:row>
      <xdr:rowOff>9728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948348"/>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265433</xdr:rowOff>
    </xdr:from>
    <xdr:to>
      <xdr:col>26</xdr:col>
      <xdr:colOff>50800</xdr:colOff>
      <xdr:row>35</xdr:row>
      <xdr:rowOff>337998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875783"/>
          <a:ext cx="6985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265433</xdr:rowOff>
    </xdr:from>
    <xdr:to>
      <xdr:col>22</xdr:col>
      <xdr:colOff>114300</xdr:colOff>
      <xdr:row>36</xdr:row>
      <xdr:rowOff>14627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875783"/>
          <a:ext cx="698500" cy="9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14627</xdr:rowOff>
    </xdr:from>
    <xdr:to>
      <xdr:col>18</xdr:col>
      <xdr:colOff>177800</xdr:colOff>
      <xdr:row>36</xdr:row>
      <xdr:rowOff>86701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967877"/>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301828</xdr:rowOff>
    </xdr:from>
    <xdr:to>
      <xdr:col>29</xdr:col>
      <xdr:colOff>177800</xdr:colOff>
      <xdr:row>36</xdr:row>
      <xdr:rowOff>60528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273905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8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287198</xdr:rowOff>
    </xdr:from>
    <xdr:to>
      <xdr:col>26</xdr:col>
      <xdr:colOff>101600</xdr:colOff>
      <xdr:row>36</xdr:row>
      <xdr:rowOff>45898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9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30675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98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214633</xdr:rowOff>
    </xdr:from>
    <xdr:to>
      <xdr:col>22</xdr:col>
      <xdr:colOff>165100</xdr:colOff>
      <xdr:row>35</xdr:row>
      <xdr:rowOff>316233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2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301010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306727</xdr:rowOff>
    </xdr:from>
    <xdr:to>
      <xdr:col>19</xdr:col>
      <xdr:colOff>38100</xdr:colOff>
      <xdr:row>36</xdr:row>
      <xdr:rowOff>65427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1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50204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35901</xdr:rowOff>
    </xdr:from>
    <xdr:to>
      <xdr:col>15</xdr:col>
      <xdr:colOff>101600</xdr:colOff>
      <xdr:row>36</xdr:row>
      <xdr:rowOff>137501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122278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7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86,271
84,162
18.37
31,733,815
30,336,441
1,182,400
18,491,926
28,972,883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69977</xdr:rowOff>
    </xdr:from>
    <xdr:to>
      <xdr:col>24</xdr:col>
      <xdr:colOff>63500</xdr:colOff>
      <xdr:row>37</xdr:row>
      <xdr:rowOff>92342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13627"/>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30962</xdr:rowOff>
    </xdr:from>
    <xdr:to>
      <xdr:col>19</xdr:col>
      <xdr:colOff>177800</xdr:colOff>
      <xdr:row>37</xdr:row>
      <xdr:rowOff>69977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74612"/>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30962</xdr:rowOff>
    </xdr:from>
    <xdr:to>
      <xdr:col>15</xdr:col>
      <xdr:colOff>50800</xdr:colOff>
      <xdr:row>38</xdr:row>
      <xdr:rowOff>106858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4612"/>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104477</xdr:rowOff>
    </xdr:from>
    <xdr:to>
      <xdr:col>10</xdr:col>
      <xdr:colOff>114300</xdr:colOff>
      <xdr:row>38</xdr:row>
      <xdr:rowOff>106858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9577"/>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41542</xdr:rowOff>
    </xdr:from>
    <xdr:to>
      <xdr:col>24</xdr:col>
      <xdr:colOff>114300</xdr:colOff>
      <xdr:row>37</xdr:row>
      <xdr:rowOff>143142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19969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19177</xdr:rowOff>
    </xdr:from>
    <xdr:to>
      <xdr:col>20</xdr:col>
      <xdr:colOff>38100</xdr:colOff>
      <xdr:row>37</xdr:row>
      <xdr:rowOff>120777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111904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151612</xdr:rowOff>
    </xdr:from>
    <xdr:to>
      <xdr:col>15</xdr:col>
      <xdr:colOff>101600</xdr:colOff>
      <xdr:row>37</xdr:row>
      <xdr:rowOff>81762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72889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56058</xdr:rowOff>
    </xdr:from>
    <xdr:to>
      <xdr:col>10</xdr:col>
      <xdr:colOff>165100</xdr:colOff>
      <xdr:row>38</xdr:row>
      <xdr:rowOff>157658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148785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53677</xdr:rowOff>
    </xdr:from>
    <xdr:to>
      <xdr:col>6</xdr:col>
      <xdr:colOff>38100</xdr:colOff>
      <xdr:row>38</xdr:row>
      <xdr:rowOff>155277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146404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31398</xdr:rowOff>
    </xdr:from>
    <xdr:to>
      <xdr:col>24</xdr:col>
      <xdr:colOff>63500</xdr:colOff>
      <xdr:row>57</xdr:row>
      <xdr:rowOff>36514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4048"/>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32617</xdr:rowOff>
    </xdr:from>
    <xdr:to>
      <xdr:col>19</xdr:col>
      <xdr:colOff>177800</xdr:colOff>
      <xdr:row>57</xdr:row>
      <xdr:rowOff>36514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05267"/>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158478</xdr:rowOff>
    </xdr:from>
    <xdr:to>
      <xdr:col>15</xdr:col>
      <xdr:colOff>50800</xdr:colOff>
      <xdr:row>57</xdr:row>
      <xdr:rowOff>32617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59678"/>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158478</xdr:rowOff>
    </xdr:from>
    <xdr:to>
      <xdr:col>10</xdr:col>
      <xdr:colOff>114300</xdr:colOff>
      <xdr:row>56</xdr:row>
      <xdr:rowOff>164977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967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152048</xdr:rowOff>
    </xdr:from>
    <xdr:to>
      <xdr:col>24</xdr:col>
      <xdr:colOff>114300</xdr:colOff>
      <xdr:row>57</xdr:row>
      <xdr:rowOff>82198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130475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157164</xdr:rowOff>
    </xdr:from>
    <xdr:to>
      <xdr:col>20</xdr:col>
      <xdr:colOff>38100</xdr:colOff>
      <xdr:row>57</xdr:row>
      <xdr:rowOff>87314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103841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153267</xdr:rowOff>
    </xdr:from>
    <xdr:to>
      <xdr:col>15</xdr:col>
      <xdr:colOff>101600</xdr:colOff>
      <xdr:row>57</xdr:row>
      <xdr:rowOff>83417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99944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107678</xdr:rowOff>
    </xdr:from>
    <xdr:to>
      <xdr:col>10</xdr:col>
      <xdr:colOff>165100</xdr:colOff>
      <xdr:row>57</xdr:row>
      <xdr:rowOff>37828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54355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114177</xdr:rowOff>
    </xdr:from>
    <xdr:to>
      <xdr:col>6</xdr:col>
      <xdr:colOff>38100</xdr:colOff>
      <xdr:row>57</xdr:row>
      <xdr:rowOff>44327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25819</xdr:rowOff>
    </xdr:from>
    <xdr:to>
      <xdr:col>24</xdr:col>
      <xdr:colOff>63500</xdr:colOff>
      <xdr:row>79</xdr:row>
      <xdr:rowOff>25933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036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25819</xdr:rowOff>
    </xdr:from>
    <xdr:to>
      <xdr:col>19</xdr:col>
      <xdr:colOff>177800</xdr:colOff>
      <xdr:row>79</xdr:row>
      <xdr:rowOff>27800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036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24409</xdr:rowOff>
    </xdr:from>
    <xdr:to>
      <xdr:col>15</xdr:col>
      <xdr:colOff>50800</xdr:colOff>
      <xdr:row>79</xdr:row>
      <xdr:rowOff>27800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8959"/>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23380</xdr:rowOff>
    </xdr:from>
    <xdr:to>
      <xdr:col>10</xdr:col>
      <xdr:colOff>114300</xdr:colOff>
      <xdr:row>79</xdr:row>
      <xdr:rowOff>24409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6793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146583</xdr:rowOff>
    </xdr:from>
    <xdr:to>
      <xdr:col>24</xdr:col>
      <xdr:colOff>114300</xdr:colOff>
      <xdr:row>79</xdr:row>
      <xdr:rowOff>76733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61510</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146469</xdr:rowOff>
    </xdr:from>
    <xdr:to>
      <xdr:col>20</xdr:col>
      <xdr:colOff>38100</xdr:colOff>
      <xdr:row>79</xdr:row>
      <xdr:rowOff>76619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67746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12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148450</xdr:rowOff>
    </xdr:from>
    <xdr:to>
      <xdr:col>15</xdr:col>
      <xdr:colOff>101600</xdr:colOff>
      <xdr:row>79</xdr:row>
      <xdr:rowOff>78600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69727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145059</xdr:rowOff>
    </xdr:from>
    <xdr:to>
      <xdr:col>10</xdr:col>
      <xdr:colOff>165100</xdr:colOff>
      <xdr:row>79</xdr:row>
      <xdr:rowOff>75209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66336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1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144030</xdr:rowOff>
    </xdr:from>
    <xdr:to>
      <xdr:col>6</xdr:col>
      <xdr:colOff>38100</xdr:colOff>
      <xdr:row>79</xdr:row>
      <xdr:rowOff>74180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65307</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39856</xdr:rowOff>
    </xdr:from>
    <xdr:to>
      <xdr:col>24</xdr:col>
      <xdr:colOff>63500</xdr:colOff>
      <xdr:row>97</xdr:row>
      <xdr:rowOff>117940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70506"/>
          <a:ext cx="8382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39856</xdr:rowOff>
    </xdr:from>
    <xdr:to>
      <xdr:col>19</xdr:col>
      <xdr:colOff>177800</xdr:colOff>
      <xdr:row>98</xdr:row>
      <xdr:rowOff>154809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0506"/>
          <a:ext cx="889000" cy="28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154809</xdr:rowOff>
    </xdr:from>
    <xdr:to>
      <xdr:col>15</xdr:col>
      <xdr:colOff>50800</xdr:colOff>
      <xdr:row>99</xdr:row>
      <xdr:rowOff>11041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56909"/>
          <a:ext cx="8890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11041</xdr:rowOff>
    </xdr:from>
    <xdr:to>
      <xdr:col>10</xdr:col>
      <xdr:colOff>114300</xdr:colOff>
      <xdr:row>99</xdr:row>
      <xdr:rowOff>44341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84591"/>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67140</xdr:rowOff>
    </xdr:from>
    <xdr:to>
      <xdr:col>24</xdr:col>
      <xdr:colOff>114300</xdr:colOff>
      <xdr:row>97</xdr:row>
      <xdr:rowOff>168740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45567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160506</xdr:rowOff>
    </xdr:from>
    <xdr:to>
      <xdr:col>20</xdr:col>
      <xdr:colOff>38100</xdr:colOff>
      <xdr:row>97</xdr:row>
      <xdr:rowOff>90656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104009</xdr:rowOff>
    </xdr:from>
    <xdr:to>
      <xdr:col>15</xdr:col>
      <xdr:colOff>101600</xdr:colOff>
      <xdr:row>99</xdr:row>
      <xdr:rowOff>34159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25286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131691</xdr:rowOff>
    </xdr:from>
    <xdr:to>
      <xdr:col>10</xdr:col>
      <xdr:colOff>165100</xdr:colOff>
      <xdr:row>99</xdr:row>
      <xdr:rowOff>61841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52968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164991</xdr:rowOff>
    </xdr:from>
    <xdr:to>
      <xdr:col>6</xdr:col>
      <xdr:colOff>38100</xdr:colOff>
      <xdr:row>99</xdr:row>
      <xdr:rowOff>95141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86268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159904</xdr:rowOff>
    </xdr:from>
    <xdr:to>
      <xdr:col>55</xdr:col>
      <xdr:colOff>0</xdr:colOff>
      <xdr:row>39</xdr:row>
      <xdr:rowOff>31975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675004"/>
          <a:ext cx="8382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156475</xdr:rowOff>
    </xdr:from>
    <xdr:to>
      <xdr:col>50</xdr:col>
      <xdr:colOff>114300</xdr:colOff>
      <xdr:row>38</xdr:row>
      <xdr:rowOff>159904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71425"/>
          <a:ext cx="889000" cy="120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156475</xdr:rowOff>
    </xdr:from>
    <xdr:to>
      <xdr:col>45</xdr:col>
      <xdr:colOff>177800</xdr:colOff>
      <xdr:row>39</xdr:row>
      <xdr:rowOff>29613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71425"/>
          <a:ext cx="889000" cy="124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29613</xdr:rowOff>
    </xdr:from>
    <xdr:to>
      <xdr:col>41</xdr:col>
      <xdr:colOff>50800</xdr:colOff>
      <xdr:row>39</xdr:row>
      <xdr:rowOff>39290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1616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152625</xdr:rowOff>
    </xdr:from>
    <xdr:to>
      <xdr:col>55</xdr:col>
      <xdr:colOff>50800</xdr:colOff>
      <xdr:row>39</xdr:row>
      <xdr:rowOff>82775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67552</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109104</xdr:rowOff>
    </xdr:from>
    <xdr:to>
      <xdr:col>50</xdr:col>
      <xdr:colOff>165100</xdr:colOff>
      <xdr:row>39</xdr:row>
      <xdr:rowOff>39254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30381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105675</xdr:rowOff>
    </xdr:from>
    <xdr:to>
      <xdr:col>46</xdr:col>
      <xdr:colOff>38100</xdr:colOff>
      <xdr:row>32</xdr:row>
      <xdr:rowOff>35825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26952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150263</xdr:rowOff>
    </xdr:from>
    <xdr:to>
      <xdr:col>41</xdr:col>
      <xdr:colOff>101600</xdr:colOff>
      <xdr:row>39</xdr:row>
      <xdr:rowOff>80413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71540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159940</xdr:rowOff>
    </xdr:from>
    <xdr:to>
      <xdr:col>36</xdr:col>
      <xdr:colOff>165100</xdr:colOff>
      <xdr:row>39</xdr:row>
      <xdr:rowOff>90090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81217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6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32220</xdr:rowOff>
    </xdr:from>
    <xdr:to>
      <xdr:col>55</xdr:col>
      <xdr:colOff>0</xdr:colOff>
      <xdr:row>58</xdr:row>
      <xdr:rowOff>52863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76320"/>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23556</xdr:rowOff>
    </xdr:from>
    <xdr:to>
      <xdr:col>50</xdr:col>
      <xdr:colOff>114300</xdr:colOff>
      <xdr:row>58</xdr:row>
      <xdr:rowOff>52863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6765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136485</xdr:rowOff>
    </xdr:from>
    <xdr:to>
      <xdr:col>45</xdr:col>
      <xdr:colOff>177800</xdr:colOff>
      <xdr:row>58</xdr:row>
      <xdr:rowOff>23556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09135"/>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136485</xdr:rowOff>
    </xdr:from>
    <xdr:to>
      <xdr:col>41</xdr:col>
      <xdr:colOff>50800</xdr:colOff>
      <xdr:row>57</xdr:row>
      <xdr:rowOff>165524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09135"/>
          <a:ext cx="8890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152870</xdr:rowOff>
    </xdr:from>
    <xdr:to>
      <xdr:col>55</xdr:col>
      <xdr:colOff>50800</xdr:colOff>
      <xdr:row>58</xdr:row>
      <xdr:rowOff>83020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131297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2063</xdr:rowOff>
    </xdr:from>
    <xdr:to>
      <xdr:col>50</xdr:col>
      <xdr:colOff>165100</xdr:colOff>
      <xdr:row>58</xdr:row>
      <xdr:rowOff>103663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94790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144206</xdr:rowOff>
    </xdr:from>
    <xdr:to>
      <xdr:col>46</xdr:col>
      <xdr:colOff>38100</xdr:colOff>
      <xdr:row>58</xdr:row>
      <xdr:rowOff>74356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65483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85685</xdr:rowOff>
    </xdr:from>
    <xdr:to>
      <xdr:col>41</xdr:col>
      <xdr:colOff>101600</xdr:colOff>
      <xdr:row>58</xdr:row>
      <xdr:rowOff>15835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114724</xdr:rowOff>
    </xdr:from>
    <xdr:to>
      <xdr:col>36</xdr:col>
      <xdr:colOff>165100</xdr:colOff>
      <xdr:row>58</xdr:row>
      <xdr:rowOff>44874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36001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15291</xdr:rowOff>
    </xdr:from>
    <xdr:to>
      <xdr:col>55</xdr:col>
      <xdr:colOff>0</xdr:colOff>
      <xdr:row>79</xdr:row>
      <xdr:rowOff>26760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59841"/>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1994</xdr:rowOff>
    </xdr:from>
    <xdr:to>
      <xdr:col>50</xdr:col>
      <xdr:colOff>114300</xdr:colOff>
      <xdr:row>79</xdr:row>
      <xdr:rowOff>15291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4654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1994</xdr:rowOff>
    </xdr:from>
    <xdr:to>
      <xdr:col>45</xdr:col>
      <xdr:colOff>177800</xdr:colOff>
      <xdr:row>79</xdr:row>
      <xdr:rowOff>18287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46544"/>
          <a:ext cx="889000" cy="1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9017</xdr:rowOff>
    </xdr:from>
    <xdr:to>
      <xdr:col>41</xdr:col>
      <xdr:colOff>50800</xdr:colOff>
      <xdr:row>79</xdr:row>
      <xdr:rowOff>18287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53567"/>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147410</xdr:rowOff>
    </xdr:from>
    <xdr:to>
      <xdr:col>55</xdr:col>
      <xdr:colOff>50800</xdr:colOff>
      <xdr:row>79</xdr:row>
      <xdr:rowOff>77560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62337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135941</xdr:rowOff>
    </xdr:from>
    <xdr:to>
      <xdr:col>50</xdr:col>
      <xdr:colOff>165100</xdr:colOff>
      <xdr:row>79</xdr:row>
      <xdr:rowOff>66091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57218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122644</xdr:rowOff>
    </xdr:from>
    <xdr:to>
      <xdr:col>46</xdr:col>
      <xdr:colOff>38100</xdr:colOff>
      <xdr:row>79</xdr:row>
      <xdr:rowOff>52794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43921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138937</xdr:rowOff>
    </xdr:from>
    <xdr:to>
      <xdr:col>41</xdr:col>
      <xdr:colOff>101600</xdr:colOff>
      <xdr:row>79</xdr:row>
      <xdr:rowOff>69087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60214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129667</xdr:rowOff>
    </xdr:from>
    <xdr:to>
      <xdr:col>36</xdr:col>
      <xdr:colOff>165100</xdr:colOff>
      <xdr:row>79</xdr:row>
      <xdr:rowOff>59817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50944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152933</xdr:rowOff>
    </xdr:from>
    <xdr:to>
      <xdr:col>55</xdr:col>
      <xdr:colOff>0</xdr:colOff>
      <xdr:row>98</xdr:row>
      <xdr:rowOff>40970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83583"/>
          <a:ext cx="8382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40970</xdr:rowOff>
    </xdr:from>
    <xdr:to>
      <xdr:col>50</xdr:col>
      <xdr:colOff>114300</xdr:colOff>
      <xdr:row>98</xdr:row>
      <xdr:rowOff>51893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4307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143790</xdr:rowOff>
    </xdr:from>
    <xdr:to>
      <xdr:col>45</xdr:col>
      <xdr:colOff>177800</xdr:colOff>
      <xdr:row>98</xdr:row>
      <xdr:rowOff>51893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74440"/>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141579</xdr:rowOff>
    </xdr:from>
    <xdr:to>
      <xdr:col>41</xdr:col>
      <xdr:colOff>50800</xdr:colOff>
      <xdr:row>97</xdr:row>
      <xdr:rowOff>143790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2229"/>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102133</xdr:rowOff>
    </xdr:from>
    <xdr:to>
      <xdr:col>55</xdr:col>
      <xdr:colOff>50800</xdr:colOff>
      <xdr:row>98</xdr:row>
      <xdr:rowOff>32283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80560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161620</xdr:rowOff>
    </xdr:from>
    <xdr:to>
      <xdr:col>50</xdr:col>
      <xdr:colOff>165100</xdr:colOff>
      <xdr:row>98</xdr:row>
      <xdr:rowOff>91770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82897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1093</xdr:rowOff>
    </xdr:from>
    <xdr:to>
      <xdr:col>46</xdr:col>
      <xdr:colOff>38100</xdr:colOff>
      <xdr:row>98</xdr:row>
      <xdr:rowOff>102693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92990</xdr:rowOff>
    </xdr:from>
    <xdr:to>
      <xdr:col>41</xdr:col>
      <xdr:colOff>101600</xdr:colOff>
      <xdr:row>98</xdr:row>
      <xdr:rowOff>23140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90779</xdr:rowOff>
    </xdr:from>
    <xdr:to>
      <xdr:col>36</xdr:col>
      <xdr:colOff>165100</xdr:colOff>
      <xdr:row>98</xdr:row>
      <xdr:rowOff>20929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12056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122796</xdr:rowOff>
    </xdr:from>
    <xdr:to>
      <xdr:col>85</xdr:col>
      <xdr:colOff>127000</xdr:colOff>
      <xdr:row>76</xdr:row>
      <xdr:rowOff>127457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52996"/>
          <a:ext cx="8382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127457</xdr:rowOff>
    </xdr:from>
    <xdr:to>
      <xdr:col>81</xdr:col>
      <xdr:colOff>50800</xdr:colOff>
      <xdr:row>76</xdr:row>
      <xdr:rowOff>158268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576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158268</xdr:rowOff>
    </xdr:from>
    <xdr:to>
      <xdr:col>76</xdr:col>
      <xdr:colOff>114300</xdr:colOff>
      <xdr:row>77</xdr:row>
      <xdr:rowOff>29008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88468"/>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158344</xdr:rowOff>
    </xdr:from>
    <xdr:to>
      <xdr:col>71</xdr:col>
      <xdr:colOff>177800</xdr:colOff>
      <xdr:row>77</xdr:row>
      <xdr:rowOff>29008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88544"/>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71996</xdr:rowOff>
    </xdr:from>
    <xdr:to>
      <xdr:col>85</xdr:col>
      <xdr:colOff>177800</xdr:colOff>
      <xdr:row>77</xdr:row>
      <xdr:rowOff>2146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50423</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76657</xdr:rowOff>
    </xdr:from>
    <xdr:to>
      <xdr:col>81</xdr:col>
      <xdr:colOff>101600</xdr:colOff>
      <xdr:row>77</xdr:row>
      <xdr:rowOff>6807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169384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107468</xdr:rowOff>
    </xdr:from>
    <xdr:to>
      <xdr:col>76</xdr:col>
      <xdr:colOff>165100</xdr:colOff>
      <xdr:row>77</xdr:row>
      <xdr:rowOff>37618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28745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149658</xdr:rowOff>
    </xdr:from>
    <xdr:to>
      <xdr:col>72</xdr:col>
      <xdr:colOff>38100</xdr:colOff>
      <xdr:row>77</xdr:row>
      <xdr:rowOff>79808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70935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107544</xdr:rowOff>
    </xdr:from>
    <xdr:to>
      <xdr:col>67</xdr:col>
      <xdr:colOff>101600</xdr:colOff>
      <xdr:row>77</xdr:row>
      <xdr:rowOff>37694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28821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2947</xdr:rowOff>
    </xdr:from>
    <xdr:to>
      <xdr:col>85</xdr:col>
      <xdr:colOff>127000</xdr:colOff>
      <xdr:row>98</xdr:row>
      <xdr:rowOff>95504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05047"/>
          <a:ext cx="838200" cy="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4394</xdr:rowOff>
    </xdr:from>
    <xdr:to>
      <xdr:col>81</xdr:col>
      <xdr:colOff>50800</xdr:colOff>
      <xdr:row>98</xdr:row>
      <xdr:rowOff>2947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635044"/>
          <a:ext cx="889000" cy="17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4394</xdr:rowOff>
    </xdr:from>
    <xdr:to>
      <xdr:col>76</xdr:col>
      <xdr:colOff>114300</xdr:colOff>
      <xdr:row>98</xdr:row>
      <xdr:rowOff>102591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35044"/>
          <a:ext cx="889000" cy="2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102591</xdr:rowOff>
    </xdr:from>
    <xdr:to>
      <xdr:col>71</xdr:col>
      <xdr:colOff>177800</xdr:colOff>
      <xdr:row>98</xdr:row>
      <xdr:rowOff>122986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4691"/>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44704</xdr:rowOff>
    </xdr:from>
    <xdr:to>
      <xdr:col>85</xdr:col>
      <xdr:colOff>177800</xdr:colOff>
      <xdr:row>98</xdr:row>
      <xdr:rowOff>146304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131081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123597</xdr:rowOff>
    </xdr:from>
    <xdr:to>
      <xdr:col>81</xdr:col>
      <xdr:colOff>101600</xdr:colOff>
      <xdr:row>98</xdr:row>
      <xdr:rowOff>53747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44874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125044</xdr:rowOff>
    </xdr:from>
    <xdr:to>
      <xdr:col>76</xdr:col>
      <xdr:colOff>165100</xdr:colOff>
      <xdr:row>97</xdr:row>
      <xdr:rowOff>55194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71721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3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51791</xdr:rowOff>
    </xdr:from>
    <xdr:to>
      <xdr:col>72</xdr:col>
      <xdr:colOff>38100</xdr:colOff>
      <xdr:row>98</xdr:row>
      <xdr:rowOff>153391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144518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72186</xdr:rowOff>
    </xdr:from>
    <xdr:to>
      <xdr:col>67</xdr:col>
      <xdr:colOff>101600</xdr:colOff>
      <xdr:row>99</xdr:row>
      <xdr:rowOff>2336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164913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15603</xdr:rowOff>
    </xdr:from>
    <xdr:to>
      <xdr:col>116</xdr:col>
      <xdr:colOff>63500</xdr:colOff>
      <xdr:row>37</xdr:row>
      <xdr:rowOff>117493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359253"/>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15603</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59253"/>
          <a:ext cx="8890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66693</xdr:rowOff>
    </xdr:from>
    <xdr:to>
      <xdr:col>116</xdr:col>
      <xdr:colOff>114300</xdr:colOff>
      <xdr:row>37</xdr:row>
      <xdr:rowOff>168294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89570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136253</xdr:rowOff>
    </xdr:from>
    <xdr:to>
      <xdr:col>112</xdr:col>
      <xdr:colOff>38100</xdr:colOff>
      <xdr:row>37</xdr:row>
      <xdr:rowOff>66403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82930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148272</xdr:rowOff>
    </xdr:from>
    <xdr:to>
      <xdr:col>116</xdr:col>
      <xdr:colOff>63500</xdr:colOff>
      <xdr:row>58</xdr:row>
      <xdr:rowOff>148349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9237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148272</xdr:rowOff>
    </xdr:from>
    <xdr:to>
      <xdr:col>111</xdr:col>
      <xdr:colOff>177800</xdr:colOff>
      <xdr:row>58</xdr:row>
      <xdr:rowOff>148349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9237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148349</xdr:rowOff>
    </xdr:from>
    <xdr:to>
      <xdr:col>107</xdr:col>
      <xdr:colOff>50800</xdr:colOff>
      <xdr:row>58</xdr:row>
      <xdr:rowOff>148349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92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148234</xdr:rowOff>
    </xdr:from>
    <xdr:to>
      <xdr:col>102</xdr:col>
      <xdr:colOff>114300</xdr:colOff>
      <xdr:row>58</xdr:row>
      <xdr:rowOff>148349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923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97549</xdr:rowOff>
    </xdr:from>
    <xdr:to>
      <xdr:col>116</xdr:col>
      <xdr:colOff>114300</xdr:colOff>
      <xdr:row>59</xdr:row>
      <xdr:rowOff>27699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97472</xdr:rowOff>
    </xdr:from>
    <xdr:to>
      <xdr:col>112</xdr:col>
      <xdr:colOff>38100</xdr:colOff>
      <xdr:row>59</xdr:row>
      <xdr:rowOff>27622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18749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97549</xdr:rowOff>
    </xdr:from>
    <xdr:to>
      <xdr:col>107</xdr:col>
      <xdr:colOff>101600</xdr:colOff>
      <xdr:row>59</xdr:row>
      <xdr:rowOff>27699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18826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97549</xdr:rowOff>
    </xdr:from>
    <xdr:to>
      <xdr:col>102</xdr:col>
      <xdr:colOff>165100</xdr:colOff>
      <xdr:row>59</xdr:row>
      <xdr:rowOff>27699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18826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97434</xdr:rowOff>
    </xdr:from>
    <xdr:to>
      <xdr:col>98</xdr:col>
      <xdr:colOff>38100</xdr:colOff>
      <xdr:row>59</xdr:row>
      <xdr:rowOff>27584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18711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102177</xdr:rowOff>
    </xdr:from>
    <xdr:to>
      <xdr:col>116</xdr:col>
      <xdr:colOff>63500</xdr:colOff>
      <xdr:row>78</xdr:row>
      <xdr:rowOff>3716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03827"/>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125298</xdr:rowOff>
    </xdr:from>
    <xdr:to>
      <xdr:col>111</xdr:col>
      <xdr:colOff>177800</xdr:colOff>
      <xdr:row>78</xdr:row>
      <xdr:rowOff>3716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326948"/>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68638</xdr:rowOff>
    </xdr:from>
    <xdr:to>
      <xdr:col>107</xdr:col>
      <xdr:colOff>50800</xdr:colOff>
      <xdr:row>77</xdr:row>
      <xdr:rowOff>125298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098838"/>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68638</xdr:rowOff>
    </xdr:from>
    <xdr:to>
      <xdr:col>102</xdr:col>
      <xdr:colOff>114300</xdr:colOff>
      <xdr:row>76</xdr:row>
      <xdr:rowOff>131046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98838"/>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51377</xdr:rowOff>
    </xdr:from>
    <xdr:to>
      <xdr:col>116</xdr:col>
      <xdr:colOff>114300</xdr:colOff>
      <xdr:row>77</xdr:row>
      <xdr:rowOff>152977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29804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2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124366</xdr:rowOff>
    </xdr:from>
    <xdr:to>
      <xdr:col>112</xdr:col>
      <xdr:colOff>38100</xdr:colOff>
      <xdr:row>78</xdr:row>
      <xdr:rowOff>54516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45643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74498</xdr:rowOff>
    </xdr:from>
    <xdr:to>
      <xdr:col>107</xdr:col>
      <xdr:colOff>101600</xdr:colOff>
      <xdr:row>78</xdr:row>
      <xdr:rowOff>4648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167225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17838</xdr:rowOff>
    </xdr:from>
    <xdr:to>
      <xdr:col>102</xdr:col>
      <xdr:colOff>165100</xdr:colOff>
      <xdr:row>76</xdr:row>
      <xdr:rowOff>119438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110565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80246</xdr:rowOff>
    </xdr:from>
    <xdr:to>
      <xdr:col>98</xdr:col>
      <xdr:colOff>38100</xdr:colOff>
      <xdr:row>77</xdr:row>
      <xdr:rowOff>10396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類似団体内において高順位で推移しているものは物件費である。本市は公共施設における維持管理・運営経費、借地料等の物件費に占める割合が依然として大きいため、性質別では物件費が他の費目と比べ、高い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前年度事業先送りとした自治会要望に係る調査設計・道路改良工事（単独事業）が復活したこともあり、住民一人当たりのコストが増加しているが、新規整備に係るコストは低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同様に維持補修費に係るコストも低い状況であるが、財政状況を鑑み、優先度に応じた予算措置としているため、今後もほぼ横ばいで推移していくものと見込まれる。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扶助費は、住民一人当たりコストが前年度より減少しているが、前年度においては新型コロナウイルス感染症対策に係る給付事業等の影響による一時的な増加もあったことから、令和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年度は類似団体と同様、当該コストは減少している。今後は、令和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年度までの水準に一旦コストが減少するものと見込まれるが、障害サービス費等の増加傾向が続いているため、当該コストは再び上昇に転じるものと見込まれる。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86,271
84,162
18.37
31,733,815
30,336,441
1,182,400
18,491,926
28,972,883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101752</xdr:rowOff>
    </xdr:from>
    <xdr:to>
      <xdr:col>24</xdr:col>
      <xdr:colOff>63500</xdr:colOff>
      <xdr:row>36</xdr:row>
      <xdr:rowOff>154331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395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142443</xdr:rowOff>
    </xdr:from>
    <xdr:to>
      <xdr:col>19</xdr:col>
      <xdr:colOff>177800</xdr:colOff>
      <xdr:row>36</xdr:row>
      <xdr:rowOff>154331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464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153873</xdr:rowOff>
    </xdr:from>
    <xdr:to>
      <xdr:col>15</xdr:col>
      <xdr:colOff>50800</xdr:colOff>
      <xdr:row>36</xdr:row>
      <xdr:rowOff>142443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462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153873</xdr:rowOff>
    </xdr:from>
    <xdr:to>
      <xdr:col>10</xdr:col>
      <xdr:colOff>114300</xdr:colOff>
      <xdr:row>36</xdr:row>
      <xdr:rowOff>35001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5462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50952</xdr:rowOff>
    </xdr:from>
    <xdr:to>
      <xdr:col>24</xdr:col>
      <xdr:colOff>114300</xdr:colOff>
      <xdr:row>36</xdr:row>
      <xdr:rowOff>152552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29379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103531</xdr:rowOff>
    </xdr:from>
    <xdr:to>
      <xdr:col>20</xdr:col>
      <xdr:colOff>38100</xdr:colOff>
      <xdr:row>37</xdr:row>
      <xdr:rowOff>33681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24808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91643</xdr:rowOff>
    </xdr:from>
    <xdr:to>
      <xdr:col>15</xdr:col>
      <xdr:colOff>101600</xdr:colOff>
      <xdr:row>37</xdr:row>
      <xdr:rowOff>21793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12920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103073</xdr:rowOff>
    </xdr:from>
    <xdr:to>
      <xdr:col>10</xdr:col>
      <xdr:colOff>165100</xdr:colOff>
      <xdr:row>36</xdr:row>
      <xdr:rowOff>33223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24350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155651</xdr:rowOff>
    </xdr:from>
    <xdr:to>
      <xdr:col>6</xdr:col>
      <xdr:colOff>38100</xdr:colOff>
      <xdr:row>36</xdr:row>
      <xdr:rowOff>85801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33256</xdr:rowOff>
    </xdr:from>
    <xdr:to>
      <xdr:col>24</xdr:col>
      <xdr:colOff>63500</xdr:colOff>
      <xdr:row>57</xdr:row>
      <xdr:rowOff>87472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05906"/>
          <a:ext cx="8382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26474</xdr:rowOff>
    </xdr:from>
    <xdr:to>
      <xdr:col>19</xdr:col>
      <xdr:colOff>177800</xdr:colOff>
      <xdr:row>57</xdr:row>
      <xdr:rowOff>33256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41874"/>
          <a:ext cx="889000" cy="86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26474</xdr:rowOff>
    </xdr:from>
    <xdr:to>
      <xdr:col>15</xdr:col>
      <xdr:colOff>50800</xdr:colOff>
      <xdr:row>57</xdr:row>
      <xdr:rowOff>93173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41874"/>
          <a:ext cx="889000" cy="9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86931</xdr:rowOff>
    </xdr:from>
    <xdr:to>
      <xdr:col>10</xdr:col>
      <xdr:colOff>114300</xdr:colOff>
      <xdr:row>57</xdr:row>
      <xdr:rowOff>93173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9581"/>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36672</xdr:rowOff>
    </xdr:from>
    <xdr:to>
      <xdr:col>24</xdr:col>
      <xdr:colOff>114300</xdr:colOff>
      <xdr:row>57</xdr:row>
      <xdr:rowOff>138272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123049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153906</xdr:rowOff>
    </xdr:from>
    <xdr:to>
      <xdr:col>20</xdr:col>
      <xdr:colOff>38100</xdr:colOff>
      <xdr:row>57</xdr:row>
      <xdr:rowOff>84056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75183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147124</xdr:rowOff>
    </xdr:from>
    <xdr:to>
      <xdr:col>15</xdr:col>
      <xdr:colOff>101600</xdr:colOff>
      <xdr:row>52</xdr:row>
      <xdr:rowOff>77274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68401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42373</xdr:rowOff>
    </xdr:from>
    <xdr:to>
      <xdr:col>10</xdr:col>
      <xdr:colOff>165100</xdr:colOff>
      <xdr:row>57</xdr:row>
      <xdr:rowOff>143973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135100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36131</xdr:rowOff>
    </xdr:from>
    <xdr:to>
      <xdr:col>6</xdr:col>
      <xdr:colOff>38100</xdr:colOff>
      <xdr:row>57</xdr:row>
      <xdr:rowOff>137731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128858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71927</xdr:rowOff>
    </xdr:from>
    <xdr:to>
      <xdr:col>24</xdr:col>
      <xdr:colOff>63500</xdr:colOff>
      <xdr:row>76</xdr:row>
      <xdr:rowOff>150231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02127"/>
          <a:ext cx="838200" cy="7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71927</xdr:rowOff>
    </xdr:from>
    <xdr:to>
      <xdr:col>19</xdr:col>
      <xdr:colOff>177800</xdr:colOff>
      <xdr:row>77</xdr:row>
      <xdr:rowOff>45135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2127"/>
          <a:ext cx="8890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45135</xdr:rowOff>
    </xdr:from>
    <xdr:to>
      <xdr:col>15</xdr:col>
      <xdr:colOff>50800</xdr:colOff>
      <xdr:row>77</xdr:row>
      <xdr:rowOff>83023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6785"/>
          <a:ext cx="8890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83023</xdr:rowOff>
    </xdr:from>
    <xdr:to>
      <xdr:col>10</xdr:col>
      <xdr:colOff>114300</xdr:colOff>
      <xdr:row>77</xdr:row>
      <xdr:rowOff>170287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84673"/>
          <a:ext cx="889000" cy="8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99431</xdr:rowOff>
    </xdr:from>
    <xdr:to>
      <xdr:col>24</xdr:col>
      <xdr:colOff>114300</xdr:colOff>
      <xdr:row>77</xdr:row>
      <xdr:rowOff>29581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77858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21127</xdr:rowOff>
    </xdr:from>
    <xdr:to>
      <xdr:col>20</xdr:col>
      <xdr:colOff>38100</xdr:colOff>
      <xdr:row>76</xdr:row>
      <xdr:rowOff>122727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113854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4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165785</xdr:rowOff>
    </xdr:from>
    <xdr:to>
      <xdr:col>15</xdr:col>
      <xdr:colOff>101600</xdr:colOff>
      <xdr:row>77</xdr:row>
      <xdr:rowOff>95935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87062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32223</xdr:rowOff>
    </xdr:from>
    <xdr:to>
      <xdr:col>10</xdr:col>
      <xdr:colOff>165100</xdr:colOff>
      <xdr:row>77</xdr:row>
      <xdr:rowOff>133823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124950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119487</xdr:rowOff>
    </xdr:from>
    <xdr:to>
      <xdr:col>6</xdr:col>
      <xdr:colOff>38100</xdr:colOff>
      <xdr:row>78</xdr:row>
      <xdr:rowOff>49637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35688</xdr:rowOff>
    </xdr:from>
    <xdr:to>
      <xdr:col>24</xdr:col>
      <xdr:colOff>63500</xdr:colOff>
      <xdr:row>99</xdr:row>
      <xdr:rowOff>77259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7009238"/>
          <a:ext cx="838200" cy="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35688</xdr:rowOff>
    </xdr:from>
    <xdr:to>
      <xdr:col>19</xdr:col>
      <xdr:colOff>177800</xdr:colOff>
      <xdr:row>99</xdr:row>
      <xdr:rowOff>96365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9238"/>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52256</xdr:rowOff>
    </xdr:from>
    <xdr:to>
      <xdr:col>15</xdr:col>
      <xdr:colOff>50800</xdr:colOff>
      <xdr:row>99</xdr:row>
      <xdr:rowOff>96365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25806"/>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52256</xdr:rowOff>
    </xdr:from>
    <xdr:to>
      <xdr:col>10</xdr:col>
      <xdr:colOff>114300</xdr:colOff>
      <xdr:row>99</xdr:row>
      <xdr:rowOff>64447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2580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26459</xdr:rowOff>
    </xdr:from>
    <xdr:to>
      <xdr:col>24</xdr:col>
      <xdr:colOff>114300</xdr:colOff>
      <xdr:row>99</xdr:row>
      <xdr:rowOff>128059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70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112836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156338</xdr:rowOff>
    </xdr:from>
    <xdr:to>
      <xdr:col>20</xdr:col>
      <xdr:colOff>38100</xdr:colOff>
      <xdr:row>99</xdr:row>
      <xdr:rowOff>86488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77615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45565</xdr:rowOff>
    </xdr:from>
    <xdr:to>
      <xdr:col>15</xdr:col>
      <xdr:colOff>101600</xdr:colOff>
      <xdr:row>99</xdr:row>
      <xdr:rowOff>147165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138292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1456</xdr:rowOff>
    </xdr:from>
    <xdr:to>
      <xdr:col>10</xdr:col>
      <xdr:colOff>165100</xdr:colOff>
      <xdr:row>99</xdr:row>
      <xdr:rowOff>103056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94183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13647</xdr:rowOff>
    </xdr:from>
    <xdr:to>
      <xdr:col>6</xdr:col>
      <xdr:colOff>38100</xdr:colOff>
      <xdr:row>99</xdr:row>
      <xdr:rowOff>115247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106374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2921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8756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39</xdr:row>
      <xdr:rowOff>1016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994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38</xdr:row>
      <xdr:rowOff>167894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99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167894</xdr:rowOff>
    </xdr:from>
    <xdr:to>
      <xdr:col>41</xdr:col>
      <xdr:colOff>50800</xdr:colOff>
      <xdr:row>38</xdr:row>
      <xdr:rowOff>170561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29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123571</xdr:rowOff>
    </xdr:from>
    <xdr:to>
      <xdr:col>55</xdr:col>
      <xdr:colOff>50800</xdr:colOff>
      <xdr:row>39</xdr:row>
      <xdr:rowOff>53721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38498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5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117094</xdr:rowOff>
    </xdr:from>
    <xdr:to>
      <xdr:col>41</xdr:col>
      <xdr:colOff>101600</xdr:colOff>
      <xdr:row>39</xdr:row>
      <xdr:rowOff>47244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119761</xdr:rowOff>
    </xdr:from>
    <xdr:to>
      <xdr:col>36</xdr:col>
      <xdr:colOff>165100</xdr:colOff>
      <xdr:row>39</xdr:row>
      <xdr:rowOff>49911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41038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155531</xdr:rowOff>
    </xdr:from>
    <xdr:to>
      <xdr:col>55</xdr:col>
      <xdr:colOff>0</xdr:colOff>
      <xdr:row>58</xdr:row>
      <xdr:rowOff>165246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963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165246</xdr:rowOff>
    </xdr:from>
    <xdr:to>
      <xdr:col>50</xdr:col>
      <xdr:colOff>114300</xdr:colOff>
      <xdr:row>59</xdr:row>
      <xdr:rowOff>616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09346"/>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165418</xdr:rowOff>
    </xdr:from>
    <xdr:to>
      <xdr:col>45</xdr:col>
      <xdr:colOff>177800</xdr:colOff>
      <xdr:row>59</xdr:row>
      <xdr:rowOff>616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09518"/>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165418</xdr:rowOff>
    </xdr:from>
    <xdr:to>
      <xdr:col>41</xdr:col>
      <xdr:colOff>50800</xdr:colOff>
      <xdr:row>58</xdr:row>
      <xdr:rowOff>168732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0951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104731</xdr:rowOff>
    </xdr:from>
    <xdr:to>
      <xdr:col>55</xdr:col>
      <xdr:colOff>50800</xdr:colOff>
      <xdr:row>59</xdr:row>
      <xdr:rowOff>34881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114446</xdr:rowOff>
    </xdr:from>
    <xdr:to>
      <xdr:col>50</xdr:col>
      <xdr:colOff>165100</xdr:colOff>
      <xdr:row>59</xdr:row>
      <xdr:rowOff>44596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35723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121266</xdr:rowOff>
    </xdr:from>
    <xdr:to>
      <xdr:col>46</xdr:col>
      <xdr:colOff>38100</xdr:colOff>
      <xdr:row>59</xdr:row>
      <xdr:rowOff>51416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42543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114618</xdr:rowOff>
    </xdr:from>
    <xdr:to>
      <xdr:col>41</xdr:col>
      <xdr:colOff>101600</xdr:colOff>
      <xdr:row>59</xdr:row>
      <xdr:rowOff>44768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35895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117932</xdr:rowOff>
    </xdr:from>
    <xdr:to>
      <xdr:col>36</xdr:col>
      <xdr:colOff>165100</xdr:colOff>
      <xdr:row>59</xdr:row>
      <xdr:rowOff>48082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39209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157950</xdr:rowOff>
    </xdr:from>
    <xdr:to>
      <xdr:col>55</xdr:col>
      <xdr:colOff>0</xdr:colOff>
      <xdr:row>78</xdr:row>
      <xdr:rowOff>23076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9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98171</xdr:rowOff>
    </xdr:from>
    <xdr:to>
      <xdr:col>50</xdr:col>
      <xdr:colOff>114300</xdr:colOff>
      <xdr:row>78</xdr:row>
      <xdr:rowOff>23076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99821"/>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98171</xdr:rowOff>
    </xdr:from>
    <xdr:to>
      <xdr:col>45</xdr:col>
      <xdr:colOff>177800</xdr:colOff>
      <xdr:row>78</xdr:row>
      <xdr:rowOff>5017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99821"/>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5017</xdr:rowOff>
    </xdr:from>
    <xdr:to>
      <xdr:col>41</xdr:col>
      <xdr:colOff>50800</xdr:colOff>
      <xdr:row>78</xdr:row>
      <xdr:rowOff>78282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78117"/>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107150</xdr:rowOff>
    </xdr:from>
    <xdr:to>
      <xdr:col>55</xdr:col>
      <xdr:colOff>50800</xdr:colOff>
      <xdr:row>78</xdr:row>
      <xdr:rowOff>37300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85577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143726</xdr:rowOff>
    </xdr:from>
    <xdr:to>
      <xdr:col>50</xdr:col>
      <xdr:colOff>165100</xdr:colOff>
      <xdr:row>78</xdr:row>
      <xdr:rowOff>73876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65003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47371</xdr:rowOff>
    </xdr:from>
    <xdr:to>
      <xdr:col>46</xdr:col>
      <xdr:colOff>38100</xdr:colOff>
      <xdr:row>77</xdr:row>
      <xdr:rowOff>148971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140098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125667</xdr:rowOff>
    </xdr:from>
    <xdr:to>
      <xdr:col>41</xdr:col>
      <xdr:colOff>101600</xdr:colOff>
      <xdr:row>78</xdr:row>
      <xdr:rowOff>55817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27482</xdr:rowOff>
    </xdr:from>
    <xdr:to>
      <xdr:col>36</xdr:col>
      <xdr:colOff>165100</xdr:colOff>
      <xdr:row>78</xdr:row>
      <xdr:rowOff>129082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120209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161596</xdr:rowOff>
    </xdr:from>
    <xdr:to>
      <xdr:col>55</xdr:col>
      <xdr:colOff>0</xdr:colOff>
      <xdr:row>99</xdr:row>
      <xdr:rowOff>9806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63696"/>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62449</xdr:rowOff>
    </xdr:from>
    <xdr:to>
      <xdr:col>50</xdr:col>
      <xdr:colOff>114300</xdr:colOff>
      <xdr:row>99</xdr:row>
      <xdr:rowOff>9806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64549"/>
          <a:ext cx="889000" cy="1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62449</xdr:rowOff>
    </xdr:from>
    <xdr:to>
      <xdr:col>45</xdr:col>
      <xdr:colOff>177800</xdr:colOff>
      <xdr:row>98</xdr:row>
      <xdr:rowOff>142052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4549"/>
          <a:ext cx="8890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98699</xdr:rowOff>
    </xdr:from>
    <xdr:to>
      <xdr:col>41</xdr:col>
      <xdr:colOff>50800</xdr:colOff>
      <xdr:row>98</xdr:row>
      <xdr:rowOff>142052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00799"/>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124421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110796</xdr:rowOff>
    </xdr:from>
    <xdr:to>
      <xdr:col>55</xdr:col>
      <xdr:colOff>50800</xdr:colOff>
      <xdr:row>99</xdr:row>
      <xdr:rowOff>40946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89223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130456</xdr:rowOff>
    </xdr:from>
    <xdr:to>
      <xdr:col>50</xdr:col>
      <xdr:colOff>165100</xdr:colOff>
      <xdr:row>99</xdr:row>
      <xdr:rowOff>60606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51733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2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11649</xdr:rowOff>
    </xdr:from>
    <xdr:to>
      <xdr:col>46</xdr:col>
      <xdr:colOff>38100</xdr:colOff>
      <xdr:row>98</xdr:row>
      <xdr:rowOff>113249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91252</xdr:rowOff>
    </xdr:from>
    <xdr:to>
      <xdr:col>41</xdr:col>
      <xdr:colOff>101600</xdr:colOff>
      <xdr:row>99</xdr:row>
      <xdr:rowOff>21402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47899</xdr:rowOff>
    </xdr:from>
    <xdr:to>
      <xdr:col>36</xdr:col>
      <xdr:colOff>165100</xdr:colOff>
      <xdr:row>98</xdr:row>
      <xdr:rowOff>149499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140626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97226</xdr:rowOff>
    </xdr:from>
    <xdr:to>
      <xdr:col>85</xdr:col>
      <xdr:colOff>127000</xdr:colOff>
      <xdr:row>38</xdr:row>
      <xdr:rowOff>106599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1232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97226</xdr:rowOff>
    </xdr:from>
    <xdr:to>
      <xdr:col>81</xdr:col>
      <xdr:colOff>50800</xdr:colOff>
      <xdr:row>38</xdr:row>
      <xdr:rowOff>102072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1232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102072</xdr:rowOff>
    </xdr:from>
    <xdr:to>
      <xdr:col>76</xdr:col>
      <xdr:colOff>114300</xdr:colOff>
      <xdr:row>38</xdr:row>
      <xdr:rowOff>110210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1717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71074</xdr:rowOff>
    </xdr:from>
    <xdr:to>
      <xdr:col>71</xdr:col>
      <xdr:colOff>177800</xdr:colOff>
      <xdr:row>38</xdr:row>
      <xdr:rowOff>110210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86174"/>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55799</xdr:rowOff>
    </xdr:from>
    <xdr:to>
      <xdr:col>85</xdr:col>
      <xdr:colOff>177800</xdr:colOff>
      <xdr:row>38</xdr:row>
      <xdr:rowOff>157399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142176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46426</xdr:rowOff>
    </xdr:from>
    <xdr:to>
      <xdr:col>81</xdr:col>
      <xdr:colOff>101600</xdr:colOff>
      <xdr:row>38</xdr:row>
      <xdr:rowOff>148026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139153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51272</xdr:rowOff>
    </xdr:from>
    <xdr:to>
      <xdr:col>76</xdr:col>
      <xdr:colOff>165100</xdr:colOff>
      <xdr:row>38</xdr:row>
      <xdr:rowOff>152872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59410</xdr:rowOff>
    </xdr:from>
    <xdr:to>
      <xdr:col>72</xdr:col>
      <xdr:colOff>38100</xdr:colOff>
      <xdr:row>38</xdr:row>
      <xdr:rowOff>161010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152137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20274</xdr:rowOff>
    </xdr:from>
    <xdr:to>
      <xdr:col>67</xdr:col>
      <xdr:colOff>101600</xdr:colOff>
      <xdr:row>38</xdr:row>
      <xdr:rowOff>121874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123774</xdr:rowOff>
    </xdr:from>
    <xdr:to>
      <xdr:col>85</xdr:col>
      <xdr:colOff>127000</xdr:colOff>
      <xdr:row>57</xdr:row>
      <xdr:rowOff>24409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4974"/>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109410</xdr:rowOff>
    </xdr:from>
    <xdr:to>
      <xdr:col>81</xdr:col>
      <xdr:colOff>50800</xdr:colOff>
      <xdr:row>57</xdr:row>
      <xdr:rowOff>24409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0610"/>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109410</xdr:rowOff>
    </xdr:from>
    <xdr:to>
      <xdr:col>76</xdr:col>
      <xdr:colOff>114300</xdr:colOff>
      <xdr:row>57</xdr:row>
      <xdr:rowOff>6007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1061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6007</xdr:rowOff>
    </xdr:from>
    <xdr:to>
      <xdr:col>71</xdr:col>
      <xdr:colOff>177800</xdr:colOff>
      <xdr:row>57</xdr:row>
      <xdr:rowOff>29991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8657"/>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72974</xdr:rowOff>
    </xdr:from>
    <xdr:to>
      <xdr:col>85</xdr:col>
      <xdr:colOff>177800</xdr:colOff>
      <xdr:row>57</xdr:row>
      <xdr:rowOff>3124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51401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145059</xdr:rowOff>
    </xdr:from>
    <xdr:to>
      <xdr:col>81</xdr:col>
      <xdr:colOff>101600</xdr:colOff>
      <xdr:row>57</xdr:row>
      <xdr:rowOff>75209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66336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58610</xdr:rowOff>
    </xdr:from>
    <xdr:to>
      <xdr:col>76</xdr:col>
      <xdr:colOff>165100</xdr:colOff>
      <xdr:row>56</xdr:row>
      <xdr:rowOff>160210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151337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126657</xdr:rowOff>
    </xdr:from>
    <xdr:to>
      <xdr:col>72</xdr:col>
      <xdr:colOff>38100</xdr:colOff>
      <xdr:row>57</xdr:row>
      <xdr:rowOff>56807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47934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150641</xdr:rowOff>
    </xdr:from>
    <xdr:to>
      <xdr:col>67</xdr:col>
      <xdr:colOff>101600</xdr:colOff>
      <xdr:row>57</xdr:row>
      <xdr:rowOff>80791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71918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122796</xdr:rowOff>
    </xdr:from>
    <xdr:to>
      <xdr:col>85</xdr:col>
      <xdr:colOff>127000</xdr:colOff>
      <xdr:row>96</xdr:row>
      <xdr:rowOff>127457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81996"/>
          <a:ext cx="8382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127457</xdr:rowOff>
    </xdr:from>
    <xdr:to>
      <xdr:col>81</xdr:col>
      <xdr:colOff>50800</xdr:colOff>
      <xdr:row>96</xdr:row>
      <xdr:rowOff>158268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866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158268</xdr:rowOff>
    </xdr:from>
    <xdr:to>
      <xdr:col>76</xdr:col>
      <xdr:colOff>114300</xdr:colOff>
      <xdr:row>97</xdr:row>
      <xdr:rowOff>29008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17468"/>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158344</xdr:rowOff>
    </xdr:from>
    <xdr:to>
      <xdr:col>71</xdr:col>
      <xdr:colOff>177800</xdr:colOff>
      <xdr:row>97</xdr:row>
      <xdr:rowOff>29008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17544"/>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71996</xdr:rowOff>
    </xdr:from>
    <xdr:to>
      <xdr:col>85</xdr:col>
      <xdr:colOff>177800</xdr:colOff>
      <xdr:row>97</xdr:row>
      <xdr:rowOff>2146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50423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76657</xdr:rowOff>
    </xdr:from>
    <xdr:to>
      <xdr:col>81</xdr:col>
      <xdr:colOff>101600</xdr:colOff>
      <xdr:row>97</xdr:row>
      <xdr:rowOff>6807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169384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107468</xdr:rowOff>
    </xdr:from>
    <xdr:to>
      <xdr:col>76</xdr:col>
      <xdr:colOff>165100</xdr:colOff>
      <xdr:row>97</xdr:row>
      <xdr:rowOff>37618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28745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149658</xdr:rowOff>
    </xdr:from>
    <xdr:to>
      <xdr:col>72</xdr:col>
      <xdr:colOff>38100</xdr:colOff>
      <xdr:row>97</xdr:row>
      <xdr:rowOff>79808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70935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107544</xdr:rowOff>
    </xdr:from>
    <xdr:to>
      <xdr:col>67</xdr:col>
      <xdr:colOff>101600</xdr:colOff>
      <xdr:row>97</xdr:row>
      <xdr:rowOff>37694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28821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事業費（新型コロナウイルス予防接種・子育て世帯生活支援特別給付金等各種給付金）が減少したため、民生費・衛生費における住民一人当たりコストが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目的別歳出における住民一人当たりコストは、各費目とも類似団体平均を下回っているが、類似団体内順位の高い公債費については、平成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年度発行の合併特例債（雨水貯留施設整備）の元金償還開始などもあり、当該コストが増加した。今後数年間は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元利償還のピークにあたるため、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目的別歳出における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高い水準を維持するものと見込まれる。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財政調整基金残高については、前年度から約</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億円の増となり、標準財政規模比で</a:t>
          </a:r>
          <a:r>
            <a:rPr kumimoji="1" lang="en-US" altLang="ja-JP" sz="1200">
              <a:latin typeface="ＭＳ ゴシック" pitchFamily="49" charset="-128"/>
              <a:ea typeface="ＭＳ ゴシック" pitchFamily="49" charset="-128"/>
            </a:rPr>
            <a:t>3.28</a:t>
          </a:r>
          <a:r>
            <a:rPr kumimoji="1" lang="ja-JP" altLang="en-US" sz="1200">
              <a:latin typeface="ＭＳ ゴシック" pitchFamily="49" charset="-128"/>
              <a:ea typeface="ＭＳ ゴシック" pitchFamily="49" charset="-128"/>
            </a:rPr>
            <a:t>ポイントの増となった。これは、予算編成に係る基金取崩額が約</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億円であった一方、基金配分ルールに基づく決算剰余金に係る直接編入分が約</a:t>
          </a: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億円となったことにより、積立額が上回ったためである。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実質収支比率について、前年度は新型コロナウイルス感染症対策事業費の影響等で実質収支額が増加したことにより一時的に上昇したが、令和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年度は実質収支額が減少したことなどにより、比率が下がっている。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前年度まで全ての会計において黒字であったが、令和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年度については国民健康保険特別会計において標準財政規模比</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％の赤字が発生した。これは、一般被保険者国民健康保険税の徴収実績が見込を下回ったためで、令和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年度補正予算において繰上充用金を計上して対応した。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他会計を含め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歳入欠陥が生じないよう、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歳入見込を慎重に行い、健全な財政運営に努める。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31733815</v>
      </c>
      <c r="BO4" s="449"/>
      <c r="BP4" s="449"/>
      <c r="BQ4" s="449"/>
      <c r="BR4" s="449"/>
      <c r="BS4" s="449"/>
      <c r="BT4" s="449"/>
      <c r="BU4" s="450"/>
      <c r="BV4" s="448">
        <v>33539327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10.199999999999999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30336441</v>
      </c>
      <c r="BO5" s="420"/>
      <c r="BP5" s="420"/>
      <c r="BQ5" s="420"/>
      <c r="BR5" s="420"/>
      <c r="BS5" s="420"/>
      <c r="BT5" s="420"/>
      <c r="BU5" s="421"/>
      <c r="BV5" s="419">
        <v>31564319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v>
      </c>
      <c r="CU5" s="417"/>
      <c r="CV5" s="417"/>
      <c r="CW5" s="417"/>
      <c r="CX5" s="417"/>
      <c r="CY5" s="417"/>
      <c r="CZ5" s="417"/>
      <c r="DA5" s="418"/>
      <c r="DB5" s="416">
        <v>87.4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1397374</v>
      </c>
      <c r="BO6" s="420"/>
      <c r="BP6" s="420"/>
      <c r="BQ6" s="420"/>
      <c r="BR6" s="420"/>
      <c r="BS6" s="420"/>
      <c r="BT6" s="420"/>
      <c r="BU6" s="421"/>
      <c r="BV6" s="419">
        <v>1975008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92.3</v>
      </c>
      <c r="CU6" s="563"/>
      <c r="CV6" s="563"/>
      <c r="CW6" s="563"/>
      <c r="CX6" s="563"/>
      <c r="CY6" s="563"/>
      <c r="CZ6" s="563"/>
      <c r="DA6" s="564"/>
      <c r="DB6" s="562">
        <v>96.3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214974</v>
      </c>
      <c r="BO7" s="420"/>
      <c r="BP7" s="420"/>
      <c r="BQ7" s="420"/>
      <c r="BR7" s="420"/>
      <c r="BS7" s="420"/>
      <c r="BT7" s="420"/>
      <c r="BU7" s="421"/>
      <c r="BV7" s="419">
        <v>33053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18491926</v>
      </c>
      <c r="CU7" s="420"/>
      <c r="CV7" s="420"/>
      <c r="CW7" s="420"/>
      <c r="CX7" s="420"/>
      <c r="CY7" s="420"/>
      <c r="CZ7" s="420"/>
      <c r="DA7" s="421"/>
      <c r="DB7" s="419">
        <v>19039929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1182400</v>
      </c>
      <c r="BO8" s="420"/>
      <c r="BP8" s="420"/>
      <c r="BQ8" s="420"/>
      <c r="BR8" s="420"/>
      <c r="BS8" s="420"/>
      <c r="BT8" s="420"/>
      <c r="BU8" s="421"/>
      <c r="BV8" s="419">
        <v>1941955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0.88</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86385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-759555</v>
      </c>
      <c r="BO9" s="420"/>
      <c r="BP9" s="420"/>
      <c r="BQ9" s="420"/>
      <c r="BR9" s="420"/>
      <c r="BS9" s="420"/>
      <c r="BT9" s="420"/>
      <c r="BU9" s="421"/>
      <c r="BV9" s="419">
        <v>610015</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12.9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84133</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499</v>
      </c>
      <c r="BO10" s="420"/>
      <c r="BP10" s="420"/>
      <c r="BQ10" s="420"/>
      <c r="BR10" s="420"/>
      <c r="BS10" s="420"/>
      <c r="BT10" s="420"/>
      <c r="BU10" s="421"/>
      <c r="BV10" s="419">
        <v>539549</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86271</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124</v>
      </c>
      <c r="AV12" s="478"/>
      <c r="AW12" s="478"/>
      <c r="AX12" s="478"/>
      <c r="AY12" s="433" t="s">
        <v>139</v>
      </c>
      <c r="AZ12" s="434"/>
      <c r="BA12" s="434"/>
      <c r="BB12" s="434"/>
      <c r="BC12" s="434"/>
      <c r="BD12" s="434"/>
      <c r="BE12" s="434"/>
      <c r="BF12" s="434"/>
      <c r="BG12" s="434"/>
      <c r="BH12" s="434"/>
      <c r="BI12" s="434"/>
      <c r="BJ12" s="434"/>
      <c r="BK12" s="434"/>
      <c r="BL12" s="434"/>
      <c r="BM12" s="435"/>
      <c r="BN12" s="419">
        <v>433167</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84162</v>
      </c>
      <c r="S13" s="507"/>
      <c r="T13" s="507"/>
      <c r="U13" s="507"/>
      <c r="V13" s="508"/>
      <c r="W13" s="509" t="s">
        <v>143</v>
      </c>
      <c r="X13" s="405"/>
      <c r="Y13" s="405"/>
      <c r="Z13" s="405"/>
      <c r="AA13" s="405"/>
      <c r="AB13" s="406"/>
      <c r="AC13" s="372">
        <v>418</v>
      </c>
      <c r="AD13" s="373"/>
      <c r="AE13" s="373"/>
      <c r="AF13" s="373"/>
      <c r="AG13" s="374"/>
      <c r="AH13" s="372">
        <v>520</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-1192223</v>
      </c>
      <c r="BO13" s="420"/>
      <c r="BP13" s="420"/>
      <c r="BQ13" s="420"/>
      <c r="BR13" s="420"/>
      <c r="BS13" s="420"/>
      <c r="BT13" s="420"/>
      <c r="BU13" s="421"/>
      <c r="BV13" s="419">
        <v>1149564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86213</v>
      </c>
      <c r="S14" s="507"/>
      <c r="T14" s="507"/>
      <c r="U14" s="507"/>
      <c r="V14" s="508"/>
      <c r="W14" s="510"/>
      <c r="X14" s="408"/>
      <c r="Y14" s="408"/>
      <c r="Z14" s="408"/>
      <c r="AA14" s="408"/>
      <c r="AB14" s="409"/>
      <c r="AC14" s="499">
        <v>1.1000000000000001</v>
      </c>
      <c r="AD14" s="500"/>
      <c r="AE14" s="500"/>
      <c r="AF14" s="500"/>
      <c r="AG14" s="501"/>
      <c r="AH14" s="499">
        <v>1.3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5.5</v>
      </c>
      <c r="CU14" s="517"/>
      <c r="CV14" s="517"/>
      <c r="CW14" s="517"/>
      <c r="CX14" s="517"/>
      <c r="CY14" s="517"/>
      <c r="CZ14" s="517"/>
      <c r="DA14" s="518"/>
      <c r="DB14" s="516">
        <v>17.600000000000001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84250</v>
      </c>
      <c r="S15" s="507"/>
      <c r="T15" s="507"/>
      <c r="U15" s="507"/>
      <c r="V15" s="508"/>
      <c r="W15" s="509" t="s">
        <v>151</v>
      </c>
      <c r="X15" s="405"/>
      <c r="Y15" s="405"/>
      <c r="Z15" s="405"/>
      <c r="AA15" s="405"/>
      <c r="AB15" s="406"/>
      <c r="AC15" s="372">
        <v>11965</v>
      </c>
      <c r="AD15" s="373"/>
      <c r="AE15" s="373"/>
      <c r="AF15" s="373"/>
      <c r="AG15" s="374"/>
      <c r="AH15" s="372">
        <v>12804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12173445</v>
      </c>
      <c r="BO15" s="449"/>
      <c r="BP15" s="449"/>
      <c r="BQ15" s="449"/>
      <c r="BR15" s="449"/>
      <c r="BS15" s="449"/>
      <c r="BT15" s="449"/>
      <c r="BU15" s="450"/>
      <c r="BV15" s="448">
        <v>11675345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30.1</v>
      </c>
      <c r="AD16" s="500"/>
      <c r="AE16" s="500"/>
      <c r="AF16" s="500"/>
      <c r="AG16" s="501"/>
      <c r="AH16" s="499">
        <v>31.8</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14900376</v>
      </c>
      <c r="BO16" s="420"/>
      <c r="BP16" s="420"/>
      <c r="BQ16" s="420"/>
      <c r="BR16" s="420"/>
      <c r="BS16" s="420"/>
      <c r="BT16" s="420"/>
      <c r="BU16" s="421"/>
      <c r="BV16" s="419">
        <v>14019551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27376</v>
      </c>
      <c r="AD17" s="373"/>
      <c r="AE17" s="373"/>
      <c r="AF17" s="373"/>
      <c r="AG17" s="374"/>
      <c r="AH17" s="372">
        <v>26946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15484068</v>
      </c>
      <c r="BO17" s="420"/>
      <c r="BP17" s="420"/>
      <c r="BQ17" s="420"/>
      <c r="BR17" s="420"/>
      <c r="BS17" s="420"/>
      <c r="BT17" s="420"/>
      <c r="BU17" s="421"/>
      <c r="BV17" s="419">
        <v>14862978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18.37</v>
      </c>
      <c r="M18" s="472"/>
      <c r="N18" s="472"/>
      <c r="O18" s="472"/>
      <c r="P18" s="472"/>
      <c r="Q18" s="472"/>
      <c r="R18" s="473"/>
      <c r="S18" s="473"/>
      <c r="T18" s="473"/>
      <c r="U18" s="473"/>
      <c r="V18" s="474"/>
      <c r="W18" s="490"/>
      <c r="X18" s="491"/>
      <c r="Y18" s="491"/>
      <c r="Z18" s="491"/>
      <c r="AA18" s="491"/>
      <c r="AB18" s="515"/>
      <c r="AC18" s="389">
        <v>68.900000000000006</v>
      </c>
      <c r="AD18" s="390"/>
      <c r="AE18" s="390"/>
      <c r="AF18" s="390"/>
      <c r="AG18" s="475"/>
      <c r="AH18" s="389">
        <v>66.900000000000006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17498757</v>
      </c>
      <c r="BO18" s="420"/>
      <c r="BP18" s="420"/>
      <c r="BQ18" s="420"/>
      <c r="BR18" s="420"/>
      <c r="BS18" s="420"/>
      <c r="BT18" s="420"/>
      <c r="BU18" s="421"/>
      <c r="BV18" s="419">
        <v>17288923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4703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22802303</v>
      </c>
      <c r="BO19" s="420"/>
      <c r="BP19" s="420"/>
      <c r="BQ19" s="420"/>
      <c r="BR19" s="420"/>
      <c r="BS19" s="420"/>
      <c r="BT19" s="420"/>
      <c r="BU19" s="421"/>
      <c r="BV19" s="419">
        <v>22664243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36117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28972883</v>
      </c>
      <c r="BO22" s="449"/>
      <c r="BP22" s="449"/>
      <c r="BQ22" s="449"/>
      <c r="BR22" s="449"/>
      <c r="BS22" s="449"/>
      <c r="BT22" s="449"/>
      <c r="BU22" s="450"/>
      <c r="BV22" s="448">
        <v>30920755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13950421</v>
      </c>
      <c r="BO23" s="420"/>
      <c r="BP23" s="420"/>
      <c r="BQ23" s="420"/>
      <c r="BR23" s="420"/>
      <c r="BS23" s="420"/>
      <c r="BT23" s="420"/>
      <c r="BU23" s="421"/>
      <c r="BV23" s="419">
        <v>14650483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9770</v>
      </c>
      <c r="R24" s="373"/>
      <c r="S24" s="373"/>
      <c r="T24" s="373"/>
      <c r="U24" s="373"/>
      <c r="V24" s="374"/>
      <c r="W24" s="462"/>
      <c r="X24" s="399"/>
      <c r="Y24" s="400"/>
      <c r="Z24" s="375" t="s">
        <v>176</v>
      </c>
      <c r="AA24" s="376"/>
      <c r="AB24" s="376"/>
      <c r="AC24" s="376"/>
      <c r="AD24" s="376"/>
      <c r="AE24" s="376"/>
      <c r="AF24" s="376"/>
      <c r="AG24" s="377"/>
      <c r="AH24" s="372">
        <v>474</v>
      </c>
      <c r="AI24" s="373"/>
      <c r="AJ24" s="373"/>
      <c r="AK24" s="373"/>
      <c r="AL24" s="374"/>
      <c r="AM24" s="372">
        <v>1421052</v>
      </c>
      <c r="AN24" s="373"/>
      <c r="AO24" s="373"/>
      <c r="AP24" s="373"/>
      <c r="AQ24" s="373"/>
      <c r="AR24" s="374"/>
      <c r="AS24" s="372">
        <v>2998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17307539</v>
      </c>
      <c r="BO24" s="420"/>
      <c r="BP24" s="420"/>
      <c r="BQ24" s="420"/>
      <c r="BR24" s="420"/>
      <c r="BS24" s="420"/>
      <c r="BT24" s="420"/>
      <c r="BU24" s="421"/>
      <c r="BV24" s="419">
        <v>18700217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8000</v>
      </c>
      <c r="R25" s="373"/>
      <c r="S25" s="373"/>
      <c r="T25" s="373"/>
      <c r="U25" s="373"/>
      <c r="V25" s="374"/>
      <c r="W25" s="462"/>
      <c r="X25" s="399"/>
      <c r="Y25" s="400"/>
      <c r="Z25" s="375" t="s">
        <v>179</v>
      </c>
      <c r="AA25" s="376"/>
      <c r="AB25" s="376"/>
      <c r="AC25" s="376"/>
      <c r="AD25" s="376"/>
      <c r="AE25" s="376"/>
      <c r="AF25" s="376"/>
      <c r="AG25" s="377"/>
      <c r="AH25" s="372" t="s">
        <v>133</v>
      </c>
      <c r="AI25" s="373"/>
      <c r="AJ25" s="373"/>
      <c r="AK25" s="373"/>
      <c r="AL25" s="374"/>
      <c r="AM25" s="372" t="s">
        <v>180</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1881276</v>
      </c>
      <c r="BO25" s="449"/>
      <c r="BP25" s="449"/>
      <c r="BQ25" s="449"/>
      <c r="BR25" s="449"/>
      <c r="BS25" s="449"/>
      <c r="BT25" s="449"/>
      <c r="BU25" s="450"/>
      <c r="BV25" s="448">
        <v>2550887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7100</v>
      </c>
      <c r="R26" s="373"/>
      <c r="S26" s="373"/>
      <c r="T26" s="373"/>
      <c r="U26" s="373"/>
      <c r="V26" s="374"/>
      <c r="W26" s="462"/>
      <c r="X26" s="399"/>
      <c r="Y26" s="400"/>
      <c r="Z26" s="375" t="s">
        <v>183</v>
      </c>
      <c r="AA26" s="430"/>
      <c r="AB26" s="430"/>
      <c r="AC26" s="430"/>
      <c r="AD26" s="430"/>
      <c r="AE26" s="430"/>
      <c r="AF26" s="430"/>
      <c r="AG26" s="431"/>
      <c r="AH26" s="372">
        <v>9</v>
      </c>
      <c r="AI26" s="373"/>
      <c r="AJ26" s="373"/>
      <c r="AK26" s="373"/>
      <c r="AL26" s="374"/>
      <c r="AM26" s="372">
        <v>26046</v>
      </c>
      <c r="AN26" s="373"/>
      <c r="AO26" s="373"/>
      <c r="AP26" s="373"/>
      <c r="AQ26" s="373"/>
      <c r="AR26" s="374"/>
      <c r="AS26" s="372">
        <v>2894</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186</v>
      </c>
      <c r="F27" s="376"/>
      <c r="G27" s="376"/>
      <c r="H27" s="376"/>
      <c r="I27" s="376"/>
      <c r="J27" s="376"/>
      <c r="K27" s="377"/>
      <c r="L27" s="372">
        <v>1</v>
      </c>
      <c r="M27" s="373"/>
      <c r="N27" s="373"/>
      <c r="O27" s="373"/>
      <c r="P27" s="374"/>
      <c r="Q27" s="372">
        <v>5250</v>
      </c>
      <c r="R27" s="373"/>
      <c r="S27" s="373"/>
      <c r="T27" s="373"/>
      <c r="U27" s="373"/>
      <c r="V27" s="374"/>
      <c r="W27" s="462"/>
      <c r="X27" s="399"/>
      <c r="Y27" s="400"/>
      <c r="Z27" s="375" t="s">
        <v>187</v>
      </c>
      <c r="AA27" s="376"/>
      <c r="AB27" s="376"/>
      <c r="AC27" s="376"/>
      <c r="AD27" s="376"/>
      <c r="AE27" s="376"/>
      <c r="AF27" s="376"/>
      <c r="AG27" s="377"/>
      <c r="AH27" s="372">
        <v>6</v>
      </c>
      <c r="AI27" s="373"/>
      <c r="AJ27" s="373"/>
      <c r="AK27" s="373"/>
      <c r="AL27" s="374"/>
      <c r="AM27" s="372">
        <v>22536</v>
      </c>
      <c r="AN27" s="373"/>
      <c r="AO27" s="373"/>
      <c r="AP27" s="373"/>
      <c r="AQ27" s="373"/>
      <c r="AR27" s="374"/>
      <c r="AS27" s="372">
        <v>3756</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189</v>
      </c>
      <c r="BO27" s="454"/>
      <c r="BP27" s="454"/>
      <c r="BQ27" s="454"/>
      <c r="BR27" s="454"/>
      <c r="BS27" s="454"/>
      <c r="BT27" s="454"/>
      <c r="BU27" s="455"/>
      <c r="BV27" s="453" t="s">
        <v>190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191</v>
      </c>
      <c r="F28" s="376"/>
      <c r="G28" s="376"/>
      <c r="H28" s="376"/>
      <c r="I28" s="376"/>
      <c r="J28" s="376"/>
      <c r="K28" s="377"/>
      <c r="L28" s="372">
        <v>1</v>
      </c>
      <c r="M28" s="373"/>
      <c r="N28" s="373"/>
      <c r="O28" s="373"/>
      <c r="P28" s="374"/>
      <c r="Q28" s="372">
        <v>4700</v>
      </c>
      <c r="R28" s="373"/>
      <c r="S28" s="373"/>
      <c r="T28" s="373"/>
      <c r="U28" s="373"/>
      <c r="V28" s="374"/>
      <c r="W28" s="462"/>
      <c r="X28" s="399"/>
      <c r="Y28" s="400"/>
      <c r="Z28" s="375" t="s">
        <v>192</v>
      </c>
      <c r="AA28" s="376"/>
      <c r="AB28" s="376"/>
      <c r="AC28" s="376"/>
      <c r="AD28" s="376"/>
      <c r="AE28" s="376"/>
      <c r="AF28" s="376"/>
      <c r="AG28" s="377"/>
      <c r="AH28" s="372" t="s">
        <v>133</v>
      </c>
      <c r="AI28" s="373"/>
      <c r="AJ28" s="373"/>
      <c r="AK28" s="373"/>
      <c r="AL28" s="374"/>
      <c r="AM28" s="372" t="s">
        <v>190</v>
      </c>
      <c r="AN28" s="373"/>
      <c r="AO28" s="373"/>
      <c r="AP28" s="373"/>
      <c r="AQ28" s="373"/>
      <c r="AR28" s="374"/>
      <c r="AS28" s="372" t="s">
        <v>180</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2935058</v>
      </c>
      <c r="BO28" s="449"/>
      <c r="BP28" s="449"/>
      <c r="BQ28" s="449"/>
      <c r="BR28" s="449"/>
      <c r="BS28" s="449"/>
      <c r="BT28" s="449"/>
      <c r="BU28" s="450"/>
      <c r="BV28" s="448">
        <v>2396726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194</v>
      </c>
      <c r="F29" s="376"/>
      <c r="G29" s="376"/>
      <c r="H29" s="376"/>
      <c r="I29" s="376"/>
      <c r="J29" s="376"/>
      <c r="K29" s="377"/>
      <c r="L29" s="372">
        <v>19</v>
      </c>
      <c r="M29" s="373"/>
      <c r="N29" s="373"/>
      <c r="O29" s="373"/>
      <c r="P29" s="374"/>
      <c r="Q29" s="372">
        <v>4310</v>
      </c>
      <c r="R29" s="373"/>
      <c r="S29" s="373"/>
      <c r="T29" s="373"/>
      <c r="U29" s="373"/>
      <c r="V29" s="374"/>
      <c r="W29" s="463"/>
      <c r="X29" s="464"/>
      <c r="Y29" s="465"/>
      <c r="Z29" s="375" t="s">
        <v>195</v>
      </c>
      <c r="AA29" s="376"/>
      <c r="AB29" s="376"/>
      <c r="AC29" s="376"/>
      <c r="AD29" s="376"/>
      <c r="AE29" s="376"/>
      <c r="AF29" s="376"/>
      <c r="AG29" s="377"/>
      <c r="AH29" s="372">
        <v>480</v>
      </c>
      <c r="AI29" s="373"/>
      <c r="AJ29" s="373"/>
      <c r="AK29" s="373"/>
      <c r="AL29" s="374"/>
      <c r="AM29" s="372">
        <v>1443588</v>
      </c>
      <c r="AN29" s="373"/>
      <c r="AO29" s="373"/>
      <c r="AP29" s="373"/>
      <c r="AQ29" s="373"/>
      <c r="AR29" s="374"/>
      <c r="AS29" s="372">
        <v>3007</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733392</v>
      </c>
      <c r="BO29" s="420"/>
      <c r="BP29" s="420"/>
      <c r="BQ29" s="420"/>
      <c r="BR29" s="420"/>
      <c r="BS29" s="420"/>
      <c r="BT29" s="420"/>
      <c r="BU29" s="421"/>
      <c r="BV29" s="419">
        <v>502172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3550919</v>
      </c>
      <c r="BO30" s="454"/>
      <c r="BP30" s="454"/>
      <c r="BQ30" s="454"/>
      <c r="BR30" s="454"/>
      <c r="BS30" s="454"/>
      <c r="BT30" s="454"/>
      <c r="BU30" s="455"/>
      <c r="BV30" s="453">
        <v>2833858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北名古屋市下水道事業会計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北名古屋沖村西部土地区画整理事業特別会計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西春日井広域事務組合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尾張土地開発公社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北名古屋衛生組合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北名古屋水道企業団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愛知県市町村職員退職手当組合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愛知県後期高齢者医療広域連合（一般会計）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愛知県後期高齢者医療広域連合（後期高齢者医療特別会計）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RhoeqVFW5AecOFaJkSFxyOz3DfTc1dfFo6bm6JDYthmO5ietAfQE2eEOKdIqsXdzfMFsoEsPsatEM3c2je7A==" saltValue="HC4OkZSDWFN/aHC2hFTk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0.53</v>
      </c>
      <c r="G34" s="33">
        <v>0.09</v>
      </c>
      <c r="H34" s="33">
        <v>0.48</v>
      </c>
      <c r="I34" s="33">
        <v>0</v>
      </c>
      <c r="J34" s="34" t="s">
        <v>565</v>
      </c>
      <c r="K34" s="22"/>
      <c r="L34" s="22"/>
      <c r="M34" s="22"/>
      <c r="N34" s="22"/>
      <c r="O34" s="22"/>
      <c r="P34" s="22"/>
    </row>
    <row r="35" spans="1:16" ht="39" customHeight="1" x14ac:dyDescent="0.15">
      <c r="A35" s="22"/>
      <c r="B35" s="35"/>
      <c r="C35" s="1145" t="s">
        <v>566</v>
      </c>
      <c r="D35" s="1146"/>
      <c r="E35" s="1147"/>
      <c r="F35" s="36">
        <v>5.53</v>
      </c>
      <c r="G35" s="37">
        <v>7.01</v>
      </c>
      <c r="H35" s="37">
        <v>7.47</v>
      </c>
      <c r="I35" s="37">
        <v>10.19</v>
      </c>
      <c r="J35" s="38">
        <v>6.39</v>
      </c>
      <c r="K35" s="22"/>
      <c r="L35" s="22"/>
      <c r="M35" s="22"/>
      <c r="N35" s="22"/>
      <c r="O35" s="22"/>
      <c r="P35" s="22"/>
    </row>
    <row r="36" spans="1:16" ht="39" customHeight="1" x14ac:dyDescent="0.15">
      <c r="A36" s="22"/>
      <c r="B36" s="35"/>
      <c r="C36" s="1145" t="s">
        <v>567</v>
      </c>
      <c r="D36" s="1146"/>
      <c r="E36" s="1147"/>
      <c r="F36" s="36" t="s">
        <v>529</v>
      </c>
      <c r="G36" s="37" t="s">
        <v>529</v>
      </c>
      <c r="H36" s="37">
        <v>3.89</v>
      </c>
      <c r="I36" s="37">
        <v>4.1900000000000004</v>
      </c>
      <c r="J36" s="38">
        <v>4.74</v>
      </c>
      <c r="K36" s="22"/>
      <c r="L36" s="22"/>
      <c r="M36" s="22"/>
      <c r="N36" s="22"/>
      <c r="O36" s="22"/>
      <c r="P36" s="22"/>
    </row>
    <row r="37" spans="1:16" ht="39" customHeight="1" x14ac:dyDescent="0.15">
      <c r="A37" s="22"/>
      <c r="B37" s="35"/>
      <c r="C37" s="1145" t="s">
        <v>568</v>
      </c>
      <c r="D37" s="1146"/>
      <c r="E37" s="1147"/>
      <c r="F37" s="36">
        <v>0.85</v>
      </c>
      <c r="G37" s="37">
        <v>0.57999999999999996</v>
      </c>
      <c r="H37" s="37">
        <v>1.67</v>
      </c>
      <c r="I37" s="37">
        <v>1.45</v>
      </c>
      <c r="J37" s="38">
        <v>0.99</v>
      </c>
      <c r="K37" s="22"/>
      <c r="L37" s="22"/>
      <c r="M37" s="22"/>
      <c r="N37" s="22"/>
      <c r="O37" s="22"/>
      <c r="P37" s="22"/>
    </row>
    <row r="38" spans="1:16" ht="39" customHeight="1" x14ac:dyDescent="0.15">
      <c r="A38" s="22"/>
      <c r="B38" s="35"/>
      <c r="C38" s="1145" t="s">
        <v>569</v>
      </c>
      <c r="D38" s="1146"/>
      <c r="E38" s="1147"/>
      <c r="F38" s="36">
        <v>0.04</v>
      </c>
      <c r="G38" s="37">
        <v>0.02</v>
      </c>
      <c r="H38" s="37">
        <v>0.02</v>
      </c>
      <c r="I38" s="37">
        <v>0.02</v>
      </c>
      <c r="J38" s="38">
        <v>0.03</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571</v>
      </c>
      <c r="D40" s="1146"/>
      <c r="E40" s="1147"/>
      <c r="F40" s="36">
        <v>2.38</v>
      </c>
      <c r="G40" s="37">
        <v>1.58</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573</v>
      </c>
      <c r="D43" s="1149"/>
      <c r="E43" s="1150"/>
      <c r="F43" s="41">
        <v>1.1100000000000001</v>
      </c>
      <c r="G43" s="42">
        <v>1.7</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u9sFXe6QZj4BcncmYdiom8VWoJE8LMFQiLDxOKRn9o85uS2sN+nUTCJ5DnUqfQSnLI2iZVeBB8SbbJcZA+h1Q==" saltValue="noTqiVj4AEtxNGtdA8PL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2143</v>
      </c>
      <c r="L45" s="60">
        <v>2435</v>
      </c>
      <c r="M45" s="60">
        <v>2722</v>
      </c>
      <c r="N45" s="60">
        <v>2928</v>
      </c>
      <c r="O45" s="61">
        <v>2962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15">
      <c r="A48" s="48"/>
      <c r="B48" s="1178"/>
      <c r="C48" s="1179"/>
      <c r="D48" s="62"/>
      <c r="E48" s="1155" t="s">
        <v>15</v>
      </c>
      <c r="F48" s="1155"/>
      <c r="G48" s="1155"/>
      <c r="H48" s="1155"/>
      <c r="I48" s="1155"/>
      <c r="J48" s="1156"/>
      <c r="K48" s="63">
        <v>532</v>
      </c>
      <c r="L48" s="64">
        <v>520</v>
      </c>
      <c r="M48" s="64">
        <v>588</v>
      </c>
      <c r="N48" s="64">
        <v>513</v>
      </c>
      <c r="O48" s="65">
        <v>534</v>
      </c>
      <c r="P48" s="48"/>
      <c r="Q48" s="48"/>
      <c r="R48" s="48"/>
      <c r="S48" s="48"/>
      <c r="T48" s="48"/>
      <c r="U48" s="48"/>
    </row>
    <row r="49" spans="1:21" ht="30.75" customHeight="1" x14ac:dyDescent="0.15">
      <c r="A49" s="48"/>
      <c r="B49" s="1178"/>
      <c r="C49" s="1179"/>
      <c r="D49" s="62"/>
      <c r="E49" s="1155" t="s">
        <v>16</v>
      </c>
      <c r="F49" s="1155"/>
      <c r="G49" s="1155"/>
      <c r="H49" s="1155"/>
      <c r="I49" s="1155"/>
      <c r="J49" s="1156"/>
      <c r="K49" s="63">
        <v>358</v>
      </c>
      <c r="L49" s="64">
        <v>282</v>
      </c>
      <c r="M49" s="64">
        <v>177</v>
      </c>
      <c r="N49" s="64">
        <v>132</v>
      </c>
      <c r="O49" s="65">
        <v>122</v>
      </c>
      <c r="P49" s="48"/>
      <c r="Q49" s="48"/>
      <c r="R49" s="48"/>
      <c r="S49" s="48"/>
      <c r="T49" s="48"/>
      <c r="U49" s="48"/>
    </row>
    <row r="50" spans="1:21" ht="30.75" customHeight="1" x14ac:dyDescent="0.15">
      <c r="A50" s="48"/>
      <c r="B50" s="1178"/>
      <c r="C50" s="1179"/>
      <c r="D50" s="62"/>
      <c r="E50" s="1155" t="s">
        <v>17</v>
      </c>
      <c r="F50" s="1155"/>
      <c r="G50" s="1155"/>
      <c r="H50" s="1155"/>
      <c r="I50" s="1155"/>
      <c r="J50" s="1156"/>
      <c r="K50" s="63">
        <v>200</v>
      </c>
      <c r="L50" s="64">
        <v>179</v>
      </c>
      <c r="M50" s="64">
        <v>181</v>
      </c>
      <c r="N50" s="64">
        <v>158</v>
      </c>
      <c r="O50" s="65">
        <v>164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529</v>
      </c>
      <c r="L51" s="64" t="s">
        <v>529</v>
      </c>
      <c r="M51" s="64" t="s">
        <v>529</v>
      </c>
      <c r="N51" s="64" t="s">
        <v>529</v>
      </c>
      <c r="O51" s="65" t="s">
        <v>529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2588</v>
      </c>
      <c r="L52" s="64">
        <v>2580</v>
      </c>
      <c r="M52" s="64">
        <v>2588</v>
      </c>
      <c r="N52" s="64">
        <v>2845</v>
      </c>
      <c r="O52" s="65">
        <v>2933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645</v>
      </c>
      <c r="L53" s="69">
        <v>836</v>
      </c>
      <c r="M53" s="69">
        <v>1080</v>
      </c>
      <c r="N53" s="69">
        <v>886</v>
      </c>
      <c r="O53" s="70">
        <v>849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594</v>
      </c>
      <c r="L58" s="84" t="s">
        <v>594</v>
      </c>
      <c r="M58" s="84" t="s">
        <v>594</v>
      </c>
      <c r="N58" s="84" t="s">
        <v>594</v>
      </c>
      <c r="O58" s="85" t="s">
        <v>594</v>
      </c>
    </row>
    <row r="59" spans="1:21" ht="31.5" customHeight="1" x14ac:dyDescent="0.15">
      <c r="B59" s="1163"/>
      <c r="C59" s="1164"/>
      <c r="D59" s="1170" t="s">
        <v>28</v>
      </c>
      <c r="E59" s="1171"/>
      <c r="F59" s="1171"/>
      <c r="G59" s="1171"/>
      <c r="H59" s="1171"/>
      <c r="I59" s="1171"/>
      <c r="J59" s="1172"/>
      <c r="K59" s="86" t="s">
        <v>594</v>
      </c>
      <c r="L59" s="87" t="s">
        <v>594</v>
      </c>
      <c r="M59" s="87" t="s">
        <v>594</v>
      </c>
      <c r="N59" s="87" t="s">
        <v>594</v>
      </c>
      <c r="O59" s="88" t="s">
        <v>594</v>
      </c>
    </row>
    <row r="60" spans="1:21" ht="31.5" customHeight="1" thickBot="1" x14ac:dyDescent="0.2">
      <c r="B60" s="1165"/>
      <c r="C60" s="1166"/>
      <c r="D60" s="1173" t="s">
        <v>29</v>
      </c>
      <c r="E60" s="1174"/>
      <c r="F60" s="1174"/>
      <c r="G60" s="1174"/>
      <c r="H60" s="1174"/>
      <c r="I60" s="1174"/>
      <c r="J60" s="1175"/>
      <c r="K60" s="89" t="s">
        <v>594</v>
      </c>
      <c r="L60" s="90" t="s">
        <v>594</v>
      </c>
      <c r="M60" s="90" t="s">
        <v>594</v>
      </c>
      <c r="N60" s="90" t="s">
        <v>594</v>
      </c>
      <c r="O60" s="91" t="s">
        <v>594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DTZHRtjDApKMFovR22gY0ijI18zM4re1lV6umMXENrAwoSoMiv9CIzADlKqC2W3T3mpPosI5bTzwbf2Svob8Q==" saltValue="b6ouVzYViGw4LNa/00nd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30351</v>
      </c>
      <c r="J41" s="356">
        <v>30193</v>
      </c>
      <c r="K41" s="356">
        <v>31177</v>
      </c>
      <c r="L41" s="356">
        <v>30921</v>
      </c>
      <c r="M41" s="357">
        <v>28973</v>
      </c>
    </row>
    <row r="42" spans="2:13" ht="27.75" customHeight="1" x14ac:dyDescent="0.15">
      <c r="B42" s="1186"/>
      <c r="C42" s="1187"/>
      <c r="D42" s="106"/>
      <c r="E42" s="1190" t="s">
        <v>34</v>
      </c>
      <c r="F42" s="1190"/>
      <c r="G42" s="1190"/>
      <c r="H42" s="1191"/>
      <c r="I42" s="358">
        <v>1079</v>
      </c>
      <c r="J42" s="359">
        <v>700</v>
      </c>
      <c r="K42" s="359">
        <v>1344</v>
      </c>
      <c r="L42" s="359">
        <v>1200</v>
      </c>
      <c r="M42" s="360">
        <v>1037</v>
      </c>
    </row>
    <row r="43" spans="2:13" ht="27.75" customHeight="1" x14ac:dyDescent="0.15">
      <c r="B43" s="1186"/>
      <c r="C43" s="1187"/>
      <c r="D43" s="106"/>
      <c r="E43" s="1190" t="s">
        <v>35</v>
      </c>
      <c r="F43" s="1190"/>
      <c r="G43" s="1190"/>
      <c r="H43" s="1191"/>
      <c r="I43" s="358">
        <v>11991</v>
      </c>
      <c r="J43" s="359">
        <v>12325</v>
      </c>
      <c r="K43" s="359">
        <v>13229</v>
      </c>
      <c r="L43" s="359">
        <v>12929</v>
      </c>
      <c r="M43" s="360">
        <v>12867</v>
      </c>
    </row>
    <row r="44" spans="2:13" ht="27.75" customHeight="1" x14ac:dyDescent="0.15">
      <c r="B44" s="1186"/>
      <c r="C44" s="1187"/>
      <c r="D44" s="106"/>
      <c r="E44" s="1190" t="s">
        <v>36</v>
      </c>
      <c r="F44" s="1190"/>
      <c r="G44" s="1190"/>
      <c r="H44" s="1191"/>
      <c r="I44" s="358">
        <v>1190</v>
      </c>
      <c r="J44" s="359">
        <v>818</v>
      </c>
      <c r="K44" s="359">
        <v>640</v>
      </c>
      <c r="L44" s="359">
        <v>1142</v>
      </c>
      <c r="M44" s="360">
        <v>1486</v>
      </c>
    </row>
    <row r="45" spans="2:13" ht="27.75" customHeight="1" x14ac:dyDescent="0.15">
      <c r="B45" s="1186"/>
      <c r="C45" s="1187"/>
      <c r="D45" s="106"/>
      <c r="E45" s="1190" t="s">
        <v>37</v>
      </c>
      <c r="F45" s="1190"/>
      <c r="G45" s="1190"/>
      <c r="H45" s="1191"/>
      <c r="I45" s="358">
        <v>3093</v>
      </c>
      <c r="J45" s="359">
        <v>3055</v>
      </c>
      <c r="K45" s="359">
        <v>3065</v>
      </c>
      <c r="L45" s="359">
        <v>3017</v>
      </c>
      <c r="M45" s="360">
        <v>3007</v>
      </c>
    </row>
    <row r="46" spans="2:13" ht="27.75" customHeight="1" x14ac:dyDescent="0.15">
      <c r="B46" s="1186"/>
      <c r="C46" s="1187"/>
      <c r="D46" s="107"/>
      <c r="E46" s="1190" t="s">
        <v>38</v>
      </c>
      <c r="F46" s="1190"/>
      <c r="G46" s="1190"/>
      <c r="H46" s="1191"/>
      <c r="I46" s="358" t="s">
        <v>529</v>
      </c>
      <c r="J46" s="359" t="s">
        <v>529</v>
      </c>
      <c r="K46" s="359" t="s">
        <v>529</v>
      </c>
      <c r="L46" s="359" t="s">
        <v>529</v>
      </c>
      <c r="M46" s="360" t="s">
        <v>529</v>
      </c>
    </row>
    <row r="47" spans="2:13" ht="27.75" customHeight="1" x14ac:dyDescent="0.15">
      <c r="B47" s="1186"/>
      <c r="C47" s="1187"/>
      <c r="D47" s="108"/>
      <c r="E47" s="1200" t="s">
        <v>39</v>
      </c>
      <c r="F47" s="1201"/>
      <c r="G47" s="1201"/>
      <c r="H47" s="1202"/>
      <c r="I47" s="358" t="s">
        <v>529</v>
      </c>
      <c r="J47" s="359" t="s">
        <v>529</v>
      </c>
      <c r="K47" s="359" t="s">
        <v>529</v>
      </c>
      <c r="L47" s="359" t="s">
        <v>529</v>
      </c>
      <c r="M47" s="360" t="s">
        <v>529</v>
      </c>
    </row>
    <row r="48" spans="2:13" ht="27.75" customHeight="1" x14ac:dyDescent="0.15">
      <c r="B48" s="1186"/>
      <c r="C48" s="1187"/>
      <c r="D48" s="106"/>
      <c r="E48" s="1190" t="s">
        <v>40</v>
      </c>
      <c r="F48" s="1190"/>
      <c r="G48" s="1190"/>
      <c r="H48" s="1191"/>
      <c r="I48" s="358" t="s">
        <v>529</v>
      </c>
      <c r="J48" s="359" t="s">
        <v>529</v>
      </c>
      <c r="K48" s="359" t="s">
        <v>529</v>
      </c>
      <c r="L48" s="359" t="s">
        <v>529</v>
      </c>
      <c r="M48" s="360" t="s">
        <v>529</v>
      </c>
    </row>
    <row r="49" spans="2:13" ht="27.75" customHeight="1" x14ac:dyDescent="0.15">
      <c r="B49" s="1188"/>
      <c r="C49" s="1189"/>
      <c r="D49" s="106"/>
      <c r="E49" s="1190" t="s">
        <v>41</v>
      </c>
      <c r="F49" s="1190"/>
      <c r="G49" s="1190"/>
      <c r="H49" s="1191"/>
      <c r="I49" s="358" t="s">
        <v>529</v>
      </c>
      <c r="J49" s="359" t="s">
        <v>529</v>
      </c>
      <c r="K49" s="359" t="s">
        <v>529</v>
      </c>
      <c r="L49" s="359" t="s">
        <v>529</v>
      </c>
      <c r="M49" s="360" t="s">
        <v>529</v>
      </c>
    </row>
    <row r="50" spans="2:13" ht="27.75" customHeight="1" x14ac:dyDescent="0.15">
      <c r="B50" s="1184" t="s">
        <v>42</v>
      </c>
      <c r="C50" s="1185"/>
      <c r="D50" s="109"/>
      <c r="E50" s="1190" t="s">
        <v>43</v>
      </c>
      <c r="F50" s="1190"/>
      <c r="G50" s="1190"/>
      <c r="H50" s="1191"/>
      <c r="I50" s="358">
        <v>4705</v>
      </c>
      <c r="J50" s="359">
        <v>3991</v>
      </c>
      <c r="K50" s="359">
        <v>2945</v>
      </c>
      <c r="L50" s="359">
        <v>4759</v>
      </c>
      <c r="M50" s="360">
        <v>6239</v>
      </c>
    </row>
    <row r="51" spans="2:13" ht="27.75" customHeight="1" x14ac:dyDescent="0.15">
      <c r="B51" s="1186"/>
      <c r="C51" s="1187"/>
      <c r="D51" s="106"/>
      <c r="E51" s="1190" t="s">
        <v>44</v>
      </c>
      <c r="F51" s="1190"/>
      <c r="G51" s="1190"/>
      <c r="H51" s="1191"/>
      <c r="I51" s="358">
        <v>13323</v>
      </c>
      <c r="J51" s="359">
        <v>13373</v>
      </c>
      <c r="K51" s="359">
        <v>12105</v>
      </c>
      <c r="L51" s="359">
        <v>11831</v>
      </c>
      <c r="M51" s="360">
        <v>11866</v>
      </c>
    </row>
    <row r="52" spans="2:13" ht="27.75" customHeight="1" x14ac:dyDescent="0.15">
      <c r="B52" s="1188"/>
      <c r="C52" s="1189"/>
      <c r="D52" s="106"/>
      <c r="E52" s="1190" t="s">
        <v>45</v>
      </c>
      <c r="F52" s="1190"/>
      <c r="G52" s="1190"/>
      <c r="H52" s="1191"/>
      <c r="I52" s="358">
        <v>28639</v>
      </c>
      <c r="J52" s="359">
        <v>28913</v>
      </c>
      <c r="K52" s="359">
        <v>29874</v>
      </c>
      <c r="L52" s="359">
        <v>29671</v>
      </c>
      <c r="M52" s="360">
        <v>28367</v>
      </c>
    </row>
    <row r="53" spans="2:13" ht="27.75" customHeight="1" thickBot="1" x14ac:dyDescent="0.2">
      <c r="B53" s="1192" t="s">
        <v>46</v>
      </c>
      <c r="C53" s="1193"/>
      <c r="D53" s="110"/>
      <c r="E53" s="1194" t="s">
        <v>47</v>
      </c>
      <c r="F53" s="1194"/>
      <c r="G53" s="1194"/>
      <c r="H53" s="1195"/>
      <c r="I53" s="361">
        <v>1038</v>
      </c>
      <c r="J53" s="362">
        <v>813</v>
      </c>
      <c r="K53" s="362">
        <v>4531</v>
      </c>
      <c r="L53" s="362">
        <v>2948</v>
      </c>
      <c r="M53" s="363">
        <v>897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Sd7UVA1adS1dxnR5oh6wmD7ihOsD+V2ofxNru0hoHv1B473XPj2c+aWqX3MCzpeYBEHdRqpAR1XaacOQ9b9Uw==" saltValue="8/YS/njSQoZqTTuYID8Q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1191</v>
      </c>
      <c r="G55" s="122">
        <v>2397</v>
      </c>
      <c r="H55" s="123">
        <v>2935</v>
      </c>
    </row>
    <row r="56" spans="2:8" ht="52.5" customHeight="1" x14ac:dyDescent="0.15">
      <c r="B56" s="124"/>
      <c r="C56" s="1213" t="s">
        <v>51</v>
      </c>
      <c r="D56" s="1213"/>
      <c r="E56" s="1214"/>
      <c r="F56" s="125" t="s">
        <v>529</v>
      </c>
      <c r="G56" s="125">
        <v>502</v>
      </c>
      <c r="H56" s="126">
        <v>733</v>
      </c>
    </row>
    <row r="57" spans="2:8" ht="53.25" customHeight="1" x14ac:dyDescent="0.15">
      <c r="B57" s="124"/>
      <c r="C57" s="1215" t="s">
        <v>52</v>
      </c>
      <c r="D57" s="1215"/>
      <c r="E57" s="1216"/>
      <c r="F57" s="127">
        <v>2691</v>
      </c>
      <c r="G57" s="127">
        <v>2834</v>
      </c>
      <c r="H57" s="128">
        <v>3551</v>
      </c>
    </row>
    <row r="58" spans="2:8" ht="45.75" customHeight="1" x14ac:dyDescent="0.15">
      <c r="B58" s="129"/>
      <c r="C58" s="1203" t="s">
        <v>587</v>
      </c>
      <c r="D58" s="1204"/>
      <c r="E58" s="1205"/>
      <c r="F58" s="130">
        <v>1800</v>
      </c>
      <c r="G58" s="130">
        <v>1800</v>
      </c>
      <c r="H58" s="131">
        <v>1802</v>
      </c>
    </row>
    <row r="59" spans="2:8" ht="45.75" customHeight="1" x14ac:dyDescent="0.15">
      <c r="B59" s="129"/>
      <c r="C59" s="1203" t="s">
        <v>588</v>
      </c>
      <c r="D59" s="1204"/>
      <c r="E59" s="1205"/>
      <c r="F59" s="130">
        <v>98</v>
      </c>
      <c r="G59" s="130">
        <v>365</v>
      </c>
      <c r="H59" s="131">
        <v>947</v>
      </c>
    </row>
    <row r="60" spans="2:8" ht="45.75" customHeight="1" x14ac:dyDescent="0.15">
      <c r="B60" s="129"/>
      <c r="C60" s="1203" t="s">
        <v>589</v>
      </c>
      <c r="D60" s="1204"/>
      <c r="E60" s="1205"/>
      <c r="F60" s="130">
        <v>448</v>
      </c>
      <c r="G60" s="130">
        <v>375</v>
      </c>
      <c r="H60" s="131">
        <v>517</v>
      </c>
    </row>
    <row r="61" spans="2:8" ht="45.75" customHeight="1" x14ac:dyDescent="0.15">
      <c r="B61" s="129"/>
      <c r="C61" s="1203" t="s">
        <v>590</v>
      </c>
      <c r="D61" s="1204"/>
      <c r="E61" s="1205"/>
      <c r="F61" s="130">
        <v>85</v>
      </c>
      <c r="G61" s="130">
        <v>87</v>
      </c>
      <c r="H61" s="131">
        <v>87</v>
      </c>
    </row>
    <row r="62" spans="2:8" ht="45.75" customHeight="1" thickBot="1" x14ac:dyDescent="0.2">
      <c r="B62" s="132"/>
      <c r="C62" s="1206" t="s">
        <v>591</v>
      </c>
      <c r="D62" s="1207"/>
      <c r="E62" s="1208"/>
      <c r="F62" s="133">
        <v>97</v>
      </c>
      <c r="G62" s="133">
        <v>78</v>
      </c>
      <c r="H62" s="134">
        <v>78</v>
      </c>
    </row>
    <row r="63" spans="2:8" ht="52.5" customHeight="1" thickBot="1" x14ac:dyDescent="0.2">
      <c r="B63" s="135"/>
      <c r="C63" s="1209" t="s">
        <v>53</v>
      </c>
      <c r="D63" s="1209"/>
      <c r="E63" s="1210"/>
      <c r="F63" s="136">
        <v>3882</v>
      </c>
      <c r="G63" s="136">
        <v>5733</v>
      </c>
      <c r="H63" s="137">
        <v>7219</v>
      </c>
    </row>
    <row r="64" spans="2:8" x14ac:dyDescent="0.15"/>
  </sheetData>
  <sheetProtection algorithmName="SHA-512" hashValue="MOZS0WT9sAa43l4G0mf1WfFhCrS8Ohrm1k0JiqAVc5fJ8318358sKfC2Q2wEl21zyYwnpkacpK5w8fUmG17w0Q==" saltValue="+Gbbwb3lgvqo/v5Pwnb6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29111</v>
      </c>
      <c r="E3" s="156"/>
      <c r="F3" s="157">
        <v>54684</v>
      </c>
      <c r="G3" s="158"/>
      <c r="H3" s="159"/>
    </row>
    <row r="4" spans="1:8" x14ac:dyDescent="0.15">
      <c r="A4" s="160"/>
      <c r="B4" s="161"/>
      <c r="C4" s="162"/>
      <c r="D4" s="163">
        <v>26885</v>
      </c>
      <c r="E4" s="164"/>
      <c r="F4" s="165">
        <v>32829</v>
      </c>
      <c r="G4" s="166"/>
      <c r="H4" s="167"/>
    </row>
    <row r="5" spans="1:8" x14ac:dyDescent="0.15">
      <c r="A5" s="148" t="s">
        <v>548</v>
      </c>
      <c r="B5" s="153"/>
      <c r="C5" s="154"/>
      <c r="D5" s="155">
        <v>32922</v>
      </c>
      <c r="E5" s="156"/>
      <c r="F5" s="157">
        <v>62383</v>
      </c>
      <c r="G5" s="158"/>
      <c r="H5" s="159"/>
    </row>
    <row r="6" spans="1:8" x14ac:dyDescent="0.15">
      <c r="A6" s="160"/>
      <c r="B6" s="161"/>
      <c r="C6" s="162"/>
      <c r="D6" s="163">
        <v>25749</v>
      </c>
      <c r="E6" s="164"/>
      <c r="F6" s="165">
        <v>35325</v>
      </c>
      <c r="G6" s="166"/>
      <c r="H6" s="167"/>
    </row>
    <row r="7" spans="1:8" x14ac:dyDescent="0.15">
      <c r="A7" s="148" t="s">
        <v>549</v>
      </c>
      <c r="B7" s="153"/>
      <c r="C7" s="154"/>
      <c r="D7" s="155">
        <v>25242</v>
      </c>
      <c r="E7" s="156"/>
      <c r="F7" s="157">
        <v>63812</v>
      </c>
      <c r="G7" s="158"/>
      <c r="H7" s="159"/>
    </row>
    <row r="8" spans="1:8" x14ac:dyDescent="0.15">
      <c r="A8" s="160"/>
      <c r="B8" s="161"/>
      <c r="C8" s="162"/>
      <c r="D8" s="163">
        <v>17489</v>
      </c>
      <c r="E8" s="164"/>
      <c r="F8" s="165">
        <v>33848</v>
      </c>
      <c r="G8" s="166"/>
      <c r="H8" s="167"/>
    </row>
    <row r="9" spans="1:8" x14ac:dyDescent="0.15">
      <c r="A9" s="148" t="s">
        <v>550</v>
      </c>
      <c r="B9" s="153"/>
      <c r="C9" s="154"/>
      <c r="D9" s="155">
        <v>21396</v>
      </c>
      <c r="E9" s="156"/>
      <c r="F9" s="157">
        <v>45945</v>
      </c>
      <c r="G9" s="158"/>
      <c r="H9" s="159"/>
    </row>
    <row r="10" spans="1:8" x14ac:dyDescent="0.15">
      <c r="A10" s="160"/>
      <c r="B10" s="161"/>
      <c r="C10" s="162"/>
      <c r="D10" s="163">
        <v>14278</v>
      </c>
      <c r="E10" s="164"/>
      <c r="F10" s="165">
        <v>25180</v>
      </c>
      <c r="G10" s="166"/>
      <c r="H10" s="167"/>
    </row>
    <row r="11" spans="1:8" x14ac:dyDescent="0.15">
      <c r="A11" s="148" t="s">
        <v>551</v>
      </c>
      <c r="B11" s="153"/>
      <c r="C11" s="154"/>
      <c r="D11" s="155">
        <v>24105</v>
      </c>
      <c r="E11" s="156"/>
      <c r="F11" s="157">
        <v>44475</v>
      </c>
      <c r="G11" s="158"/>
      <c r="H11" s="159"/>
    </row>
    <row r="12" spans="1:8" x14ac:dyDescent="0.15">
      <c r="A12" s="160"/>
      <c r="B12" s="161"/>
      <c r="C12" s="168"/>
      <c r="D12" s="163">
        <v>17002</v>
      </c>
      <c r="E12" s="164"/>
      <c r="F12" s="165">
        <v>24780</v>
      </c>
      <c r="G12" s="166"/>
      <c r="H12" s="167"/>
    </row>
    <row r="13" spans="1:8" x14ac:dyDescent="0.15">
      <c r="A13" s="148"/>
      <c r="B13" s="153"/>
      <c r="C13" s="169"/>
      <c r="D13" s="170">
        <v>26555</v>
      </c>
      <c r="E13" s="171"/>
      <c r="F13" s="172">
        <v>54260</v>
      </c>
      <c r="G13" s="173"/>
      <c r="H13" s="159"/>
    </row>
    <row r="14" spans="1:8" x14ac:dyDescent="0.15">
      <c r="A14" s="160"/>
      <c r="B14" s="161"/>
      <c r="C14" s="162"/>
      <c r="D14" s="163">
        <v>20281</v>
      </c>
      <c r="E14" s="164"/>
      <c r="F14" s="165">
        <v>30392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5.54</v>
      </c>
      <c r="C19" s="174">
        <f>ROUND(VALUE(SUBSTITUTE(実質収支比率等に係る経年分析!G$48,"▲","-")),2)</f>
        <v>7.02</v>
      </c>
      <c r="D19" s="174">
        <f>ROUND(VALUE(SUBSTITUTE(実質収支比率等に係る経年分析!H$48,"▲","-")),2)</f>
        <v>7.48</v>
      </c>
      <c r="E19" s="174">
        <f>ROUND(VALUE(SUBSTITUTE(実質収支比率等に係る経年分析!I$48,"▲","-")),2)</f>
        <v>10.199999999999999</v>
      </c>
      <c r="F19" s="174">
        <f>ROUND(VALUE(SUBSTITUTE(実質収支比率等に係る経年分析!J$48,"▲","-")),2)</f>
        <v>6.39</v>
      </c>
    </row>
    <row r="20" spans="1:11" x14ac:dyDescent="0.15">
      <c r="A20" s="174" t="s">
        <v>57</v>
      </c>
      <c r="B20" s="174">
        <f>ROUND(VALUE(SUBSTITUTE(実質収支比率等に係る経年分析!F$47,"▲","-")),2)</f>
        <v>13.74</v>
      </c>
      <c r="C20" s="174">
        <f>ROUND(VALUE(SUBSTITUTE(実質収支比率等に係る経年分析!G$47,"▲","-")),2)</f>
        <v>9.59</v>
      </c>
      <c r="D20" s="174">
        <f>ROUND(VALUE(SUBSTITUTE(実質収支比率等に係る経年分析!H$47,"▲","-")),2)</f>
        <v>6.69</v>
      </c>
      <c r="E20" s="174">
        <f>ROUND(VALUE(SUBSTITUTE(実質収支比率等に係る経年分析!I$47,"▲","-")),2)</f>
        <v>12.59</v>
      </c>
      <c r="F20" s="174">
        <f>ROUND(VALUE(SUBSTITUTE(実質収支比率等に係る経年分析!J$47,"▲","-")),2)</f>
        <v>15.87</v>
      </c>
    </row>
    <row r="21" spans="1:11" x14ac:dyDescent="0.15">
      <c r="A21" s="174" t="s">
        <v>58</v>
      </c>
      <c r="B21" s="174">
        <f>IF(ISNUMBER(VALUE(SUBSTITUTE(実質収支比率等に係る経年分析!F$49,"▲","-"))),ROUND(VALUE(SUBSTITUTE(実質収支比率等に係る経年分析!F$49,"▲","-")),2),NA())</f>
        <v>4.8499999999999996</v>
      </c>
      <c r="C21" s="174">
        <f>IF(ISNUMBER(VALUE(SUBSTITUTE(実質収支比率等に係る経年分析!G$49,"▲","-"))),ROUND(VALUE(SUBSTITUTE(実質収支比率等に係る経年分析!G$49,"▲","-")),2),NA())</f>
        <v>-2.33</v>
      </c>
      <c r="D21" s="174">
        <f>IF(ISNUMBER(VALUE(SUBSTITUTE(実質収支比率等に係る経年分析!H$49,"▲","-"))),ROUND(VALUE(SUBSTITUTE(実質収支比率等に係る経年分析!H$49,"▲","-")),2),NA())</f>
        <v>-2.06</v>
      </c>
      <c r="E21" s="174">
        <f>IF(ISNUMBER(VALUE(SUBSTITUTE(実質収支比率等に係る経年分析!I$49,"▲","-"))),ROUND(VALUE(SUBSTITUTE(実質収支比率等に係る経年分析!I$49,"▲","-")),2),NA())</f>
        <v>6.04</v>
      </c>
      <c r="F21" s="174">
        <f>IF(ISNUMBER(VALUE(SUBSTITUTE(実質収支比率等に係る経年分析!J$49,"▲","-"))),ROUND(VALUE(SUBSTITUTE(実質収支比率等に係る経年分析!J$49,"▲","-")),2),NA())</f>
        <v>-6.45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1.1100000000000001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北名古屋沖村西部土地区画整理事業特別会計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2.38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1.58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0.99</v>
      </c>
    </row>
    <row r="34" spans="1:16" x14ac:dyDescent="0.15">
      <c r="A34" s="175" t="str">
        <f>IF(連結実質赤字比率に係る赤字・黒字の構成分析!C$36="",NA(),連結実質赤字比率に係る赤字・黒字の構成分析!C$36)</f>
        <v>北名古屋市下水道事業会計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4.1900000000000004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6.39</v>
      </c>
    </row>
    <row r="36" spans="1:16" x14ac:dyDescent="0.15">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0.08</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2588</v>
      </c>
      <c r="E42" s="176"/>
      <c r="F42" s="176"/>
      <c r="G42" s="176">
        <f>'実質公債費比率（分子）の構造'!L$52</f>
        <v>2580</v>
      </c>
      <c r="H42" s="176"/>
      <c r="I42" s="176"/>
      <c r="J42" s="176">
        <f>'実質公債費比率（分子）の構造'!M$52</f>
        <v>2588</v>
      </c>
      <c r="K42" s="176"/>
      <c r="L42" s="176"/>
      <c r="M42" s="176">
        <f>'実質公債費比率（分子）の構造'!N$52</f>
        <v>2845</v>
      </c>
      <c r="N42" s="176"/>
      <c r="O42" s="176"/>
      <c r="P42" s="176">
        <f>'実質公債費比率（分子）の構造'!O$52</f>
        <v>2933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200</v>
      </c>
      <c r="C44" s="176"/>
      <c r="D44" s="176"/>
      <c r="E44" s="176">
        <f>'実質公債費比率（分子）の構造'!L$50</f>
        <v>179</v>
      </c>
      <c r="F44" s="176"/>
      <c r="G44" s="176"/>
      <c r="H44" s="176">
        <f>'実質公債費比率（分子）の構造'!M$50</f>
        <v>181</v>
      </c>
      <c r="I44" s="176"/>
      <c r="J44" s="176"/>
      <c r="K44" s="176">
        <f>'実質公債費比率（分子）の構造'!N$50</f>
        <v>158</v>
      </c>
      <c r="L44" s="176"/>
      <c r="M44" s="176"/>
      <c r="N44" s="176">
        <f>'実質公債費比率（分子）の構造'!O$50</f>
        <v>164</v>
      </c>
      <c r="O44" s="176"/>
      <c r="P44" s="176"/>
    </row>
    <row r="45" spans="1:16" x14ac:dyDescent="0.15">
      <c r="A45" s="176" t="s">
        <v>68</v>
      </c>
      <c r="B45" s="176">
        <f>'実質公債費比率（分子）の構造'!K$49</f>
        <v>358</v>
      </c>
      <c r="C45" s="176"/>
      <c r="D45" s="176"/>
      <c r="E45" s="176">
        <f>'実質公債費比率（分子）の構造'!L$49</f>
        <v>282</v>
      </c>
      <c r="F45" s="176"/>
      <c r="G45" s="176"/>
      <c r="H45" s="176">
        <f>'実質公債費比率（分子）の構造'!M$49</f>
        <v>177</v>
      </c>
      <c r="I45" s="176"/>
      <c r="J45" s="176"/>
      <c r="K45" s="176">
        <f>'実質公債費比率（分子）の構造'!N$49</f>
        <v>132</v>
      </c>
      <c r="L45" s="176"/>
      <c r="M45" s="176"/>
      <c r="N45" s="176">
        <f>'実質公債費比率（分子）の構造'!O$49</f>
        <v>122</v>
      </c>
      <c r="O45" s="176"/>
      <c r="P45" s="176"/>
    </row>
    <row r="46" spans="1:16" x14ac:dyDescent="0.15">
      <c r="A46" s="176" t="s">
        <v>69</v>
      </c>
      <c r="B46" s="176">
        <f>'実質公債費比率（分子）の構造'!K$48</f>
        <v>532</v>
      </c>
      <c r="C46" s="176"/>
      <c r="D46" s="176"/>
      <c r="E46" s="176">
        <f>'実質公債費比率（分子）の構造'!L$48</f>
        <v>520</v>
      </c>
      <c r="F46" s="176"/>
      <c r="G46" s="176"/>
      <c r="H46" s="176">
        <f>'実質公債費比率（分子）の構造'!M$48</f>
        <v>588</v>
      </c>
      <c r="I46" s="176"/>
      <c r="J46" s="176"/>
      <c r="K46" s="176">
        <f>'実質公債費比率（分子）の構造'!N$48</f>
        <v>513</v>
      </c>
      <c r="L46" s="176"/>
      <c r="M46" s="176"/>
      <c r="N46" s="176">
        <f>'実質公債費比率（分子）の構造'!O$48</f>
        <v>534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2143</v>
      </c>
      <c r="C49" s="176"/>
      <c r="D49" s="176"/>
      <c r="E49" s="176">
        <f>'実質公債費比率（分子）の構造'!L$45</f>
        <v>2435</v>
      </c>
      <c r="F49" s="176"/>
      <c r="G49" s="176"/>
      <c r="H49" s="176">
        <f>'実質公債費比率（分子）の構造'!M$45</f>
        <v>2722</v>
      </c>
      <c r="I49" s="176"/>
      <c r="J49" s="176"/>
      <c r="K49" s="176">
        <f>'実質公債費比率（分子）の構造'!N$45</f>
        <v>2928</v>
      </c>
      <c r="L49" s="176"/>
      <c r="M49" s="176"/>
      <c r="N49" s="176">
        <f>'実質公債費比率（分子）の構造'!O$45</f>
        <v>2962</v>
      </c>
      <c r="O49" s="176"/>
      <c r="P49" s="176"/>
    </row>
    <row r="50" spans="1:16" x14ac:dyDescent="0.15">
      <c r="A50" s="176" t="s">
        <v>73</v>
      </c>
      <c r="B50" s="176" t="e">
        <f>NA()</f>
        <v>#N/A</v>
      </c>
      <c r="C50" s="176">
        <f>IF(ISNUMBER('実質公債費比率（分子）の構造'!K$53),'実質公債費比率（分子）の構造'!K$53,NA())</f>
        <v>645</v>
      </c>
      <c r="D50" s="176" t="e">
        <f>NA()</f>
        <v>#N/A</v>
      </c>
      <c r="E50" s="176" t="e">
        <f>NA()</f>
        <v>#N/A</v>
      </c>
      <c r="F50" s="176">
        <f>IF(ISNUMBER('実質公債費比率（分子）の構造'!L$53),'実質公債費比率（分子）の構造'!L$53,NA())</f>
        <v>836</v>
      </c>
      <c r="G50" s="176" t="e">
        <f>NA()</f>
        <v>#N/A</v>
      </c>
      <c r="H50" s="176" t="e">
        <f>NA()</f>
        <v>#N/A</v>
      </c>
      <c r="I50" s="176">
        <f>IF(ISNUMBER('実質公債費比率（分子）の構造'!M$53),'実質公債費比率（分子）の構造'!M$53,NA())</f>
        <v>1080</v>
      </c>
      <c r="J50" s="176" t="e">
        <f>NA()</f>
        <v>#N/A</v>
      </c>
      <c r="K50" s="176" t="e">
        <f>NA()</f>
        <v>#N/A</v>
      </c>
      <c r="L50" s="176">
        <f>IF(ISNUMBER('実質公債費比率（分子）の構造'!N$53),'実質公債費比率（分子）の構造'!N$53,NA())</f>
        <v>886</v>
      </c>
      <c r="M50" s="176" t="e">
        <f>NA()</f>
        <v>#N/A</v>
      </c>
      <c r="N50" s="176" t="e">
        <f>NA()</f>
        <v>#N/A</v>
      </c>
      <c r="O50" s="176">
        <f>IF(ISNUMBER('実質公債費比率（分子）の構造'!O$53),'実質公債費比率（分子）の構造'!O$53,NA())</f>
        <v>849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28639</v>
      </c>
      <c r="E56" s="175"/>
      <c r="F56" s="175"/>
      <c r="G56" s="175">
        <f>'将来負担比率（分子）の構造'!J$52</f>
        <v>28913</v>
      </c>
      <c r="H56" s="175"/>
      <c r="I56" s="175"/>
      <c r="J56" s="175">
        <f>'将来負担比率（分子）の構造'!K$52</f>
        <v>29874</v>
      </c>
      <c r="K56" s="175"/>
      <c r="L56" s="175"/>
      <c r="M56" s="175">
        <f>'将来負担比率（分子）の構造'!L$52</f>
        <v>29671</v>
      </c>
      <c r="N56" s="175"/>
      <c r="O56" s="175"/>
      <c r="P56" s="175">
        <f>'将来負担比率（分子）の構造'!M$52</f>
        <v>28367</v>
      </c>
    </row>
    <row r="57" spans="1:16" x14ac:dyDescent="0.15">
      <c r="A57" s="175" t="s">
        <v>44</v>
      </c>
      <c r="B57" s="175"/>
      <c r="C57" s="175"/>
      <c r="D57" s="175">
        <f>'将来負担比率（分子）の構造'!I$51</f>
        <v>13323</v>
      </c>
      <c r="E57" s="175"/>
      <c r="F57" s="175"/>
      <c r="G57" s="175">
        <f>'将来負担比率（分子）の構造'!J$51</f>
        <v>13373</v>
      </c>
      <c r="H57" s="175"/>
      <c r="I57" s="175"/>
      <c r="J57" s="175">
        <f>'将来負担比率（分子）の構造'!K$51</f>
        <v>12105</v>
      </c>
      <c r="K57" s="175"/>
      <c r="L57" s="175"/>
      <c r="M57" s="175">
        <f>'将来負担比率（分子）の構造'!L$51</f>
        <v>11831</v>
      </c>
      <c r="N57" s="175"/>
      <c r="O57" s="175"/>
      <c r="P57" s="175">
        <f>'将来負担比率（分子）の構造'!M$51</f>
        <v>11866</v>
      </c>
    </row>
    <row r="58" spans="1:16" x14ac:dyDescent="0.15">
      <c r="A58" s="175" t="s">
        <v>43</v>
      </c>
      <c r="B58" s="175"/>
      <c r="C58" s="175"/>
      <c r="D58" s="175">
        <f>'将来負担比率（分子）の構造'!I$50</f>
        <v>4705</v>
      </c>
      <c r="E58" s="175"/>
      <c r="F58" s="175"/>
      <c r="G58" s="175">
        <f>'将来負担比率（分子）の構造'!J$50</f>
        <v>3991</v>
      </c>
      <c r="H58" s="175"/>
      <c r="I58" s="175"/>
      <c r="J58" s="175">
        <f>'将来負担比率（分子）の構造'!K$50</f>
        <v>2945</v>
      </c>
      <c r="K58" s="175"/>
      <c r="L58" s="175"/>
      <c r="M58" s="175">
        <f>'将来負担比率（分子）の構造'!L$50</f>
        <v>4759</v>
      </c>
      <c r="N58" s="175"/>
      <c r="O58" s="175"/>
      <c r="P58" s="175">
        <f>'将来負担比率（分子）の構造'!M$50</f>
        <v>6239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3093</v>
      </c>
      <c r="C62" s="175"/>
      <c r="D62" s="175"/>
      <c r="E62" s="175">
        <f>'将来負担比率（分子）の構造'!J$45</f>
        <v>3055</v>
      </c>
      <c r="F62" s="175"/>
      <c r="G62" s="175"/>
      <c r="H62" s="175">
        <f>'将来負担比率（分子）の構造'!K$45</f>
        <v>3065</v>
      </c>
      <c r="I62" s="175"/>
      <c r="J62" s="175"/>
      <c r="K62" s="175">
        <f>'将来負担比率（分子）の構造'!L$45</f>
        <v>3017</v>
      </c>
      <c r="L62" s="175"/>
      <c r="M62" s="175"/>
      <c r="N62" s="175">
        <f>'将来負担比率（分子）の構造'!M$45</f>
        <v>3007</v>
      </c>
      <c r="O62" s="175"/>
      <c r="P62" s="175"/>
    </row>
    <row r="63" spans="1:16" x14ac:dyDescent="0.15">
      <c r="A63" s="175" t="s">
        <v>36</v>
      </c>
      <c r="B63" s="175">
        <f>'将来負担比率（分子）の構造'!I$44</f>
        <v>1190</v>
      </c>
      <c r="C63" s="175"/>
      <c r="D63" s="175"/>
      <c r="E63" s="175">
        <f>'将来負担比率（分子）の構造'!J$44</f>
        <v>818</v>
      </c>
      <c r="F63" s="175"/>
      <c r="G63" s="175"/>
      <c r="H63" s="175">
        <f>'将来負担比率（分子）の構造'!K$44</f>
        <v>640</v>
      </c>
      <c r="I63" s="175"/>
      <c r="J63" s="175"/>
      <c r="K63" s="175">
        <f>'将来負担比率（分子）の構造'!L$44</f>
        <v>1142</v>
      </c>
      <c r="L63" s="175"/>
      <c r="M63" s="175"/>
      <c r="N63" s="175">
        <f>'将来負担比率（分子）の構造'!M$44</f>
        <v>1486</v>
      </c>
      <c r="O63" s="175"/>
      <c r="P63" s="175"/>
    </row>
    <row r="64" spans="1:16" x14ac:dyDescent="0.15">
      <c r="A64" s="175" t="s">
        <v>35</v>
      </c>
      <c r="B64" s="175">
        <f>'将来負担比率（分子）の構造'!I$43</f>
        <v>11991</v>
      </c>
      <c r="C64" s="175"/>
      <c r="D64" s="175"/>
      <c r="E64" s="175">
        <f>'将来負担比率（分子）の構造'!J$43</f>
        <v>12325</v>
      </c>
      <c r="F64" s="175"/>
      <c r="G64" s="175"/>
      <c r="H64" s="175">
        <f>'将来負担比率（分子）の構造'!K$43</f>
        <v>13229</v>
      </c>
      <c r="I64" s="175"/>
      <c r="J64" s="175"/>
      <c r="K64" s="175">
        <f>'将来負担比率（分子）の構造'!L$43</f>
        <v>12929</v>
      </c>
      <c r="L64" s="175"/>
      <c r="M64" s="175"/>
      <c r="N64" s="175">
        <f>'将来負担比率（分子）の構造'!M$43</f>
        <v>12867</v>
      </c>
      <c r="O64" s="175"/>
      <c r="P64" s="175"/>
    </row>
    <row r="65" spans="1:16" x14ac:dyDescent="0.15">
      <c r="A65" s="175" t="s">
        <v>34</v>
      </c>
      <c r="B65" s="175">
        <f>'将来負担比率（分子）の構造'!I$42</f>
        <v>1079</v>
      </c>
      <c r="C65" s="175"/>
      <c r="D65" s="175"/>
      <c r="E65" s="175">
        <f>'将来負担比率（分子）の構造'!J$42</f>
        <v>700</v>
      </c>
      <c r="F65" s="175"/>
      <c r="G65" s="175"/>
      <c r="H65" s="175">
        <f>'将来負担比率（分子）の構造'!K$42</f>
        <v>1344</v>
      </c>
      <c r="I65" s="175"/>
      <c r="J65" s="175"/>
      <c r="K65" s="175">
        <f>'将来負担比率（分子）の構造'!L$42</f>
        <v>1200</v>
      </c>
      <c r="L65" s="175"/>
      <c r="M65" s="175"/>
      <c r="N65" s="175">
        <f>'将来負担比率（分子）の構造'!M$42</f>
        <v>1037</v>
      </c>
      <c r="O65" s="175"/>
      <c r="P65" s="175"/>
    </row>
    <row r="66" spans="1:16" x14ac:dyDescent="0.15">
      <c r="A66" s="175" t="s">
        <v>33</v>
      </c>
      <c r="B66" s="175">
        <f>'将来負担比率（分子）の構造'!I$41</f>
        <v>30351</v>
      </c>
      <c r="C66" s="175"/>
      <c r="D66" s="175"/>
      <c r="E66" s="175">
        <f>'将来負担比率（分子）の構造'!J$41</f>
        <v>30193</v>
      </c>
      <c r="F66" s="175"/>
      <c r="G66" s="175"/>
      <c r="H66" s="175">
        <f>'将来負担比率（分子）の構造'!K$41</f>
        <v>31177</v>
      </c>
      <c r="I66" s="175"/>
      <c r="J66" s="175"/>
      <c r="K66" s="175">
        <f>'将来負担比率（分子）の構造'!L$41</f>
        <v>30921</v>
      </c>
      <c r="L66" s="175"/>
      <c r="M66" s="175"/>
      <c r="N66" s="175">
        <f>'将来負担比率（分子）の構造'!M$41</f>
        <v>28973</v>
      </c>
      <c r="O66" s="175"/>
      <c r="P66" s="175"/>
    </row>
    <row r="67" spans="1:16" x14ac:dyDescent="0.15">
      <c r="A67" s="175" t="s">
        <v>77</v>
      </c>
      <c r="B67" s="175" t="e">
        <f>NA()</f>
        <v>#N/A</v>
      </c>
      <c r="C67" s="175">
        <f>IF(ISNUMBER('将来負担比率（分子）の構造'!I$53), IF('将来負担比率（分子）の構造'!I$53 &lt; 0, 0, '将来負担比率（分子）の構造'!I$53), NA())</f>
        <v>1038</v>
      </c>
      <c r="D67" s="175" t="e">
        <f>NA()</f>
        <v>#N/A</v>
      </c>
      <c r="E67" s="175" t="e">
        <f>NA()</f>
        <v>#N/A</v>
      </c>
      <c r="F67" s="175">
        <f>IF(ISNUMBER('将来負担比率（分子）の構造'!J$53), IF('将来負担比率（分子）の構造'!J$53 &lt; 0, 0, '将来負担比率（分子）の構造'!J$53), NA())</f>
        <v>813</v>
      </c>
      <c r="G67" s="175" t="e">
        <f>NA()</f>
        <v>#N/A</v>
      </c>
      <c r="H67" s="175" t="e">
        <f>NA()</f>
        <v>#N/A</v>
      </c>
      <c r="I67" s="175">
        <f>IF(ISNUMBER('将来負担比率（分子）の構造'!K$53), IF('将来負担比率（分子）の構造'!K$53 &lt; 0, 0, '将来負担比率（分子）の構造'!K$53), NA())</f>
        <v>4531</v>
      </c>
      <c r="J67" s="175" t="e">
        <f>NA()</f>
        <v>#N/A</v>
      </c>
      <c r="K67" s="175" t="e">
        <f>NA()</f>
        <v>#N/A</v>
      </c>
      <c r="L67" s="175">
        <f>IF(ISNUMBER('将来負担比率（分子）の構造'!L$53), IF('将来負担比率（分子）の構造'!L$53 &lt; 0, 0, '将来負担比率（分子）の構造'!L$53), NA())</f>
        <v>2948</v>
      </c>
      <c r="M67" s="175" t="e">
        <f>NA()</f>
        <v>#N/A</v>
      </c>
      <c r="N67" s="175" t="e">
        <f>NA()</f>
        <v>#N/A</v>
      </c>
      <c r="O67" s="175">
        <f>IF(ISNUMBER('将来負担比率（分子）の構造'!M$53), IF('将来負担比率（分子）の構造'!M$53 &lt; 0, 0, '将来負担比率（分子）の構造'!M$53), NA())</f>
        <v>897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1191</v>
      </c>
      <c r="C72" s="179">
        <f>基金残高に係る経年分析!G55</f>
        <v>2397</v>
      </c>
      <c r="D72" s="179">
        <f>基金残高に係る経年分析!H55</f>
        <v>2935</v>
      </c>
    </row>
    <row r="73" spans="1:16" x14ac:dyDescent="0.15">
      <c r="A73" s="178" t="s">
        <v>80</v>
      </c>
      <c r="B73" s="179" t="str">
        <f>基金残高に係る経年分析!F56</f>
        <v>-</v>
      </c>
      <c r="C73" s="179">
        <f>基金残高に係る経年分析!G56</f>
        <v>502</v>
      </c>
      <c r="D73" s="179">
        <f>基金残高に係る経年分析!H56</f>
        <v>733</v>
      </c>
    </row>
    <row r="74" spans="1:16" x14ac:dyDescent="0.15">
      <c r="A74" s="178" t="s">
        <v>81</v>
      </c>
      <c r="B74" s="179">
        <f>基金残高に係る経年分析!F57</f>
        <v>2691</v>
      </c>
      <c r="C74" s="179">
        <f>基金残高に係る経年分析!G57</f>
        <v>2834</v>
      </c>
      <c r="D74" s="179">
        <f>基金残高に係る経年分析!H57</f>
        <v>3551</v>
      </c>
    </row>
  </sheetData>
  <sheetProtection algorithmName="SHA-512" hashValue="9yFgPRRUJ4Twt5HruxUHfWGRtYd+lhux8k59M/D2gD1IW8kSPlZZ6SrgSbnpG994XBTJgKk/HoOpAH2gXb3jYQ==" saltValue="1buKg2sKNtmrNLoZMYUY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235</v>
      </c>
      <c r="C5" s="680"/>
      <c r="D5" s="680"/>
      <c r="E5" s="680"/>
      <c r="F5" s="680"/>
      <c r="G5" s="680"/>
      <c r="H5" s="680"/>
      <c r="I5" s="680"/>
      <c r="J5" s="680"/>
      <c r="K5" s="680"/>
      <c r="L5" s="680"/>
      <c r="M5" s="680"/>
      <c r="N5" s="680"/>
      <c r="O5" s="680"/>
      <c r="P5" s="680"/>
      <c r="Q5" s="681"/>
      <c r="R5" s="676">
        <v>14238056</v>
      </c>
      <c r="S5" s="677"/>
      <c r="T5" s="677"/>
      <c r="U5" s="677"/>
      <c r="V5" s="677"/>
      <c r="W5" s="677"/>
      <c r="X5" s="677"/>
      <c r="Y5" s="702"/>
      <c r="Z5" s="715">
        <v>44.9</v>
      </c>
      <c r="AA5" s="715"/>
      <c r="AB5" s="715"/>
      <c r="AC5" s="715"/>
      <c r="AD5" s="716">
        <v>13364841</v>
      </c>
      <c r="AE5" s="716"/>
      <c r="AF5" s="716"/>
      <c r="AG5" s="716"/>
      <c r="AH5" s="716"/>
      <c r="AI5" s="716"/>
      <c r="AJ5" s="716"/>
      <c r="AK5" s="716"/>
      <c r="AL5" s="703">
        <v>70.5</v>
      </c>
      <c r="AM5" s="685"/>
      <c r="AN5" s="685"/>
      <c r="AO5" s="704"/>
      <c r="AP5" s="679" t="s">
        <v>236</v>
      </c>
      <c r="AQ5" s="680"/>
      <c r="AR5" s="680"/>
      <c r="AS5" s="680"/>
      <c r="AT5" s="680"/>
      <c r="AU5" s="680"/>
      <c r="AV5" s="680"/>
      <c r="AW5" s="680"/>
      <c r="AX5" s="680"/>
      <c r="AY5" s="680"/>
      <c r="AZ5" s="680"/>
      <c r="BA5" s="680"/>
      <c r="BB5" s="680"/>
      <c r="BC5" s="680"/>
      <c r="BD5" s="680"/>
      <c r="BE5" s="680"/>
      <c r="BF5" s="681"/>
      <c r="BG5" s="621">
        <v>13364841</v>
      </c>
      <c r="BH5" s="622"/>
      <c r="BI5" s="622"/>
      <c r="BJ5" s="622"/>
      <c r="BK5" s="622"/>
      <c r="BL5" s="622"/>
      <c r="BM5" s="622"/>
      <c r="BN5" s="623"/>
      <c r="BO5" s="659">
        <v>93.9</v>
      </c>
      <c r="BP5" s="659"/>
      <c r="BQ5" s="659"/>
      <c r="BR5" s="659"/>
      <c r="BS5" s="660" t="s">
        <v>190</v>
      </c>
      <c r="BT5" s="660"/>
      <c r="BU5" s="660"/>
      <c r="BV5" s="660"/>
      <c r="BW5" s="660"/>
      <c r="BX5" s="660"/>
      <c r="BY5" s="660"/>
      <c r="BZ5" s="660"/>
      <c r="CA5" s="660"/>
      <c r="CB5" s="700"/>
      <c r="CD5" s="673" t="s">
        <v>231</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229</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x14ac:dyDescent="0.15">
      <c r="B6" s="618" t="s">
        <v>240</v>
      </c>
      <c r="C6" s="619"/>
      <c r="D6" s="619"/>
      <c r="E6" s="619"/>
      <c r="F6" s="619"/>
      <c r="G6" s="619"/>
      <c r="H6" s="619"/>
      <c r="I6" s="619"/>
      <c r="J6" s="619"/>
      <c r="K6" s="619"/>
      <c r="L6" s="619"/>
      <c r="M6" s="619"/>
      <c r="N6" s="619"/>
      <c r="O6" s="619"/>
      <c r="P6" s="619"/>
      <c r="Q6" s="620"/>
      <c r="R6" s="621">
        <v>215534</v>
      </c>
      <c r="S6" s="622"/>
      <c r="T6" s="622"/>
      <c r="U6" s="622"/>
      <c r="V6" s="622"/>
      <c r="W6" s="622"/>
      <c r="X6" s="622"/>
      <c r="Y6" s="623"/>
      <c r="Z6" s="659">
        <v>0.7</v>
      </c>
      <c r="AA6" s="659"/>
      <c r="AB6" s="659"/>
      <c r="AC6" s="659"/>
      <c r="AD6" s="660">
        <v>215534</v>
      </c>
      <c r="AE6" s="660"/>
      <c r="AF6" s="660"/>
      <c r="AG6" s="660"/>
      <c r="AH6" s="660"/>
      <c r="AI6" s="660"/>
      <c r="AJ6" s="660"/>
      <c r="AK6" s="660"/>
      <c r="AL6" s="624">
        <v>1.1000000000000001</v>
      </c>
      <c r="AM6" s="625"/>
      <c r="AN6" s="625"/>
      <c r="AO6" s="661"/>
      <c r="AP6" s="618" t="s">
        <v>241</v>
      </c>
      <c r="AQ6" s="619"/>
      <c r="AR6" s="619"/>
      <c r="AS6" s="619"/>
      <c r="AT6" s="619"/>
      <c r="AU6" s="619"/>
      <c r="AV6" s="619"/>
      <c r="AW6" s="619"/>
      <c r="AX6" s="619"/>
      <c r="AY6" s="619"/>
      <c r="AZ6" s="619"/>
      <c r="BA6" s="619"/>
      <c r="BB6" s="619"/>
      <c r="BC6" s="619"/>
      <c r="BD6" s="619"/>
      <c r="BE6" s="619"/>
      <c r="BF6" s="620"/>
      <c r="BG6" s="621">
        <v>13364841</v>
      </c>
      <c r="BH6" s="622"/>
      <c r="BI6" s="622"/>
      <c r="BJ6" s="622"/>
      <c r="BK6" s="622"/>
      <c r="BL6" s="622"/>
      <c r="BM6" s="622"/>
      <c r="BN6" s="623"/>
      <c r="BO6" s="659">
        <v>93.9</v>
      </c>
      <c r="BP6" s="659"/>
      <c r="BQ6" s="659"/>
      <c r="BR6" s="659"/>
      <c r="BS6" s="660" t="s">
        <v>190</v>
      </c>
      <c r="BT6" s="660"/>
      <c r="BU6" s="660"/>
      <c r="BV6" s="660"/>
      <c r="BW6" s="660"/>
      <c r="BX6" s="660"/>
      <c r="BY6" s="660"/>
      <c r="BZ6" s="660"/>
      <c r="CA6" s="660"/>
      <c r="CB6" s="700"/>
      <c r="CD6" s="679" t="s">
        <v>242</v>
      </c>
      <c r="CE6" s="680"/>
      <c r="CF6" s="680"/>
      <c r="CG6" s="680"/>
      <c r="CH6" s="680"/>
      <c r="CI6" s="680"/>
      <c r="CJ6" s="680"/>
      <c r="CK6" s="680"/>
      <c r="CL6" s="680"/>
      <c r="CM6" s="680"/>
      <c r="CN6" s="680"/>
      <c r="CO6" s="680"/>
      <c r="CP6" s="680"/>
      <c r="CQ6" s="681"/>
      <c r="CR6" s="621">
        <v>244439</v>
      </c>
      <c r="CS6" s="622"/>
      <c r="CT6" s="622"/>
      <c r="CU6" s="622"/>
      <c r="CV6" s="622"/>
      <c r="CW6" s="622"/>
      <c r="CX6" s="622"/>
      <c r="CY6" s="623"/>
      <c r="CZ6" s="703">
        <v>0.8</v>
      </c>
      <c r="DA6" s="685"/>
      <c r="DB6" s="685"/>
      <c r="DC6" s="705"/>
      <c r="DD6" s="627" t="s">
        <v>190</v>
      </c>
      <c r="DE6" s="622"/>
      <c r="DF6" s="622"/>
      <c r="DG6" s="622"/>
      <c r="DH6" s="622"/>
      <c r="DI6" s="622"/>
      <c r="DJ6" s="622"/>
      <c r="DK6" s="622"/>
      <c r="DL6" s="622"/>
      <c r="DM6" s="622"/>
      <c r="DN6" s="622"/>
      <c r="DO6" s="622"/>
      <c r="DP6" s="623"/>
      <c r="DQ6" s="627">
        <v>244209</v>
      </c>
      <c r="DR6" s="622"/>
      <c r="DS6" s="622"/>
      <c r="DT6" s="622"/>
      <c r="DU6" s="622"/>
      <c r="DV6" s="622"/>
      <c r="DW6" s="622"/>
      <c r="DX6" s="622"/>
      <c r="DY6" s="622"/>
      <c r="DZ6" s="622"/>
      <c r="EA6" s="622"/>
      <c r="EB6" s="622"/>
      <c r="EC6" s="658"/>
    </row>
    <row r="7" spans="2:143" ht="11.25" customHeight="1" x14ac:dyDescent="0.15">
      <c r="B7" s="618" t="s">
        <v>243</v>
      </c>
      <c r="C7" s="619"/>
      <c r="D7" s="619"/>
      <c r="E7" s="619"/>
      <c r="F7" s="619"/>
      <c r="G7" s="619"/>
      <c r="H7" s="619"/>
      <c r="I7" s="619"/>
      <c r="J7" s="619"/>
      <c r="K7" s="619"/>
      <c r="L7" s="619"/>
      <c r="M7" s="619"/>
      <c r="N7" s="619"/>
      <c r="O7" s="619"/>
      <c r="P7" s="619"/>
      <c r="Q7" s="620"/>
      <c r="R7" s="621">
        <v>5978</v>
      </c>
      <c r="S7" s="622"/>
      <c r="T7" s="622"/>
      <c r="U7" s="622"/>
      <c r="V7" s="622"/>
      <c r="W7" s="622"/>
      <c r="X7" s="622"/>
      <c r="Y7" s="623"/>
      <c r="Z7" s="659">
        <v>0</v>
      </c>
      <c r="AA7" s="659"/>
      <c r="AB7" s="659"/>
      <c r="AC7" s="659"/>
      <c r="AD7" s="660">
        <v>5978</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6468591</v>
      </c>
      <c r="BH7" s="622"/>
      <c r="BI7" s="622"/>
      <c r="BJ7" s="622"/>
      <c r="BK7" s="622"/>
      <c r="BL7" s="622"/>
      <c r="BM7" s="622"/>
      <c r="BN7" s="623"/>
      <c r="BO7" s="659">
        <v>45.4</v>
      </c>
      <c r="BP7" s="659"/>
      <c r="BQ7" s="659"/>
      <c r="BR7" s="659"/>
      <c r="BS7" s="660" t="s">
        <v>190</v>
      </c>
      <c r="BT7" s="660"/>
      <c r="BU7" s="660"/>
      <c r="BV7" s="660"/>
      <c r="BW7" s="660"/>
      <c r="BX7" s="660"/>
      <c r="BY7" s="660"/>
      <c r="BZ7" s="660"/>
      <c r="CA7" s="660"/>
      <c r="CB7" s="700"/>
      <c r="CD7" s="618" t="s">
        <v>245</v>
      </c>
      <c r="CE7" s="619"/>
      <c r="CF7" s="619"/>
      <c r="CG7" s="619"/>
      <c r="CH7" s="619"/>
      <c r="CI7" s="619"/>
      <c r="CJ7" s="619"/>
      <c r="CK7" s="619"/>
      <c r="CL7" s="619"/>
      <c r="CM7" s="619"/>
      <c r="CN7" s="619"/>
      <c r="CO7" s="619"/>
      <c r="CP7" s="619"/>
      <c r="CQ7" s="620"/>
      <c r="CR7" s="621">
        <v>3395118</v>
      </c>
      <c r="CS7" s="622"/>
      <c r="CT7" s="622"/>
      <c r="CU7" s="622"/>
      <c r="CV7" s="622"/>
      <c r="CW7" s="622"/>
      <c r="CX7" s="622"/>
      <c r="CY7" s="623"/>
      <c r="CZ7" s="659">
        <v>11.2</v>
      </c>
      <c r="DA7" s="659"/>
      <c r="DB7" s="659"/>
      <c r="DC7" s="659"/>
      <c r="DD7" s="627">
        <v>70607</v>
      </c>
      <c r="DE7" s="622"/>
      <c r="DF7" s="622"/>
      <c r="DG7" s="622"/>
      <c r="DH7" s="622"/>
      <c r="DI7" s="622"/>
      <c r="DJ7" s="622"/>
      <c r="DK7" s="622"/>
      <c r="DL7" s="622"/>
      <c r="DM7" s="622"/>
      <c r="DN7" s="622"/>
      <c r="DO7" s="622"/>
      <c r="DP7" s="623"/>
      <c r="DQ7" s="627">
        <v>2928284</v>
      </c>
      <c r="DR7" s="622"/>
      <c r="DS7" s="622"/>
      <c r="DT7" s="622"/>
      <c r="DU7" s="622"/>
      <c r="DV7" s="622"/>
      <c r="DW7" s="622"/>
      <c r="DX7" s="622"/>
      <c r="DY7" s="622"/>
      <c r="DZ7" s="622"/>
      <c r="EA7" s="622"/>
      <c r="EB7" s="622"/>
      <c r="EC7" s="658"/>
    </row>
    <row r="8" spans="2:143" ht="11.25" customHeight="1" x14ac:dyDescent="0.15">
      <c r="B8" s="618" t="s">
        <v>246</v>
      </c>
      <c r="C8" s="619"/>
      <c r="D8" s="619"/>
      <c r="E8" s="619"/>
      <c r="F8" s="619"/>
      <c r="G8" s="619"/>
      <c r="H8" s="619"/>
      <c r="I8" s="619"/>
      <c r="J8" s="619"/>
      <c r="K8" s="619"/>
      <c r="L8" s="619"/>
      <c r="M8" s="619"/>
      <c r="N8" s="619"/>
      <c r="O8" s="619"/>
      <c r="P8" s="619"/>
      <c r="Q8" s="620"/>
      <c r="R8" s="621">
        <v>105186</v>
      </c>
      <c r="S8" s="622"/>
      <c r="T8" s="622"/>
      <c r="U8" s="622"/>
      <c r="V8" s="622"/>
      <c r="W8" s="622"/>
      <c r="X8" s="622"/>
      <c r="Y8" s="623"/>
      <c r="Z8" s="659">
        <v>0.3</v>
      </c>
      <c r="AA8" s="659"/>
      <c r="AB8" s="659"/>
      <c r="AC8" s="659"/>
      <c r="AD8" s="660">
        <v>105186</v>
      </c>
      <c r="AE8" s="660"/>
      <c r="AF8" s="660"/>
      <c r="AG8" s="660"/>
      <c r="AH8" s="660"/>
      <c r="AI8" s="660"/>
      <c r="AJ8" s="660"/>
      <c r="AK8" s="660"/>
      <c r="AL8" s="624">
        <v>0.6</v>
      </c>
      <c r="AM8" s="625"/>
      <c r="AN8" s="625"/>
      <c r="AO8" s="661"/>
      <c r="AP8" s="618" t="s">
        <v>247</v>
      </c>
      <c r="AQ8" s="619"/>
      <c r="AR8" s="619"/>
      <c r="AS8" s="619"/>
      <c r="AT8" s="619"/>
      <c r="AU8" s="619"/>
      <c r="AV8" s="619"/>
      <c r="AW8" s="619"/>
      <c r="AX8" s="619"/>
      <c r="AY8" s="619"/>
      <c r="AZ8" s="619"/>
      <c r="BA8" s="619"/>
      <c r="BB8" s="619"/>
      <c r="BC8" s="619"/>
      <c r="BD8" s="619"/>
      <c r="BE8" s="619"/>
      <c r="BF8" s="620"/>
      <c r="BG8" s="621">
        <v>158534</v>
      </c>
      <c r="BH8" s="622"/>
      <c r="BI8" s="622"/>
      <c r="BJ8" s="622"/>
      <c r="BK8" s="622"/>
      <c r="BL8" s="622"/>
      <c r="BM8" s="622"/>
      <c r="BN8" s="623"/>
      <c r="BO8" s="659">
        <v>1.1000000000000001</v>
      </c>
      <c r="BP8" s="659"/>
      <c r="BQ8" s="659"/>
      <c r="BR8" s="659"/>
      <c r="BS8" s="660" t="s">
        <v>190</v>
      </c>
      <c r="BT8" s="660"/>
      <c r="BU8" s="660"/>
      <c r="BV8" s="660"/>
      <c r="BW8" s="660"/>
      <c r="BX8" s="660"/>
      <c r="BY8" s="660"/>
      <c r="BZ8" s="660"/>
      <c r="CA8" s="660"/>
      <c r="CB8" s="700"/>
      <c r="CD8" s="618" t="s">
        <v>248</v>
      </c>
      <c r="CE8" s="619"/>
      <c r="CF8" s="619"/>
      <c r="CG8" s="619"/>
      <c r="CH8" s="619"/>
      <c r="CI8" s="619"/>
      <c r="CJ8" s="619"/>
      <c r="CK8" s="619"/>
      <c r="CL8" s="619"/>
      <c r="CM8" s="619"/>
      <c r="CN8" s="619"/>
      <c r="CO8" s="619"/>
      <c r="CP8" s="619"/>
      <c r="CQ8" s="620"/>
      <c r="CR8" s="621">
        <v>13252782</v>
      </c>
      <c r="CS8" s="622"/>
      <c r="CT8" s="622"/>
      <c r="CU8" s="622"/>
      <c r="CV8" s="622"/>
      <c r="CW8" s="622"/>
      <c r="CX8" s="622"/>
      <c r="CY8" s="623"/>
      <c r="CZ8" s="659">
        <v>43.7</v>
      </c>
      <c r="DA8" s="659"/>
      <c r="DB8" s="659"/>
      <c r="DC8" s="659"/>
      <c r="DD8" s="627">
        <v>189842</v>
      </c>
      <c r="DE8" s="622"/>
      <c r="DF8" s="622"/>
      <c r="DG8" s="622"/>
      <c r="DH8" s="622"/>
      <c r="DI8" s="622"/>
      <c r="DJ8" s="622"/>
      <c r="DK8" s="622"/>
      <c r="DL8" s="622"/>
      <c r="DM8" s="622"/>
      <c r="DN8" s="622"/>
      <c r="DO8" s="622"/>
      <c r="DP8" s="623"/>
      <c r="DQ8" s="627">
        <v>7366571</v>
      </c>
      <c r="DR8" s="622"/>
      <c r="DS8" s="622"/>
      <c r="DT8" s="622"/>
      <c r="DU8" s="622"/>
      <c r="DV8" s="622"/>
      <c r="DW8" s="622"/>
      <c r="DX8" s="622"/>
      <c r="DY8" s="622"/>
      <c r="DZ8" s="622"/>
      <c r="EA8" s="622"/>
      <c r="EB8" s="622"/>
      <c r="EC8" s="658"/>
    </row>
    <row r="9" spans="2:143" ht="11.25" customHeight="1" x14ac:dyDescent="0.15">
      <c r="B9" s="618" t="s">
        <v>249</v>
      </c>
      <c r="C9" s="619"/>
      <c r="D9" s="619"/>
      <c r="E9" s="619"/>
      <c r="F9" s="619"/>
      <c r="G9" s="619"/>
      <c r="H9" s="619"/>
      <c r="I9" s="619"/>
      <c r="J9" s="619"/>
      <c r="K9" s="619"/>
      <c r="L9" s="619"/>
      <c r="M9" s="619"/>
      <c r="N9" s="619"/>
      <c r="O9" s="619"/>
      <c r="P9" s="619"/>
      <c r="Q9" s="620"/>
      <c r="R9" s="621">
        <v>72632</v>
      </c>
      <c r="S9" s="622"/>
      <c r="T9" s="622"/>
      <c r="U9" s="622"/>
      <c r="V9" s="622"/>
      <c r="W9" s="622"/>
      <c r="X9" s="622"/>
      <c r="Y9" s="623"/>
      <c r="Z9" s="659">
        <v>0.2</v>
      </c>
      <c r="AA9" s="659"/>
      <c r="AB9" s="659"/>
      <c r="AC9" s="659"/>
      <c r="AD9" s="660">
        <v>72632</v>
      </c>
      <c r="AE9" s="660"/>
      <c r="AF9" s="660"/>
      <c r="AG9" s="660"/>
      <c r="AH9" s="660"/>
      <c r="AI9" s="660"/>
      <c r="AJ9" s="660"/>
      <c r="AK9" s="660"/>
      <c r="AL9" s="624">
        <v>0.4</v>
      </c>
      <c r="AM9" s="625"/>
      <c r="AN9" s="625"/>
      <c r="AO9" s="661"/>
      <c r="AP9" s="618" t="s">
        <v>250</v>
      </c>
      <c r="AQ9" s="619"/>
      <c r="AR9" s="619"/>
      <c r="AS9" s="619"/>
      <c r="AT9" s="619"/>
      <c r="AU9" s="619"/>
      <c r="AV9" s="619"/>
      <c r="AW9" s="619"/>
      <c r="AX9" s="619"/>
      <c r="AY9" s="619"/>
      <c r="AZ9" s="619"/>
      <c r="BA9" s="619"/>
      <c r="BB9" s="619"/>
      <c r="BC9" s="619"/>
      <c r="BD9" s="619"/>
      <c r="BE9" s="619"/>
      <c r="BF9" s="620"/>
      <c r="BG9" s="621">
        <v>5256548</v>
      </c>
      <c r="BH9" s="622"/>
      <c r="BI9" s="622"/>
      <c r="BJ9" s="622"/>
      <c r="BK9" s="622"/>
      <c r="BL9" s="622"/>
      <c r="BM9" s="622"/>
      <c r="BN9" s="623"/>
      <c r="BO9" s="659">
        <v>36.9</v>
      </c>
      <c r="BP9" s="659"/>
      <c r="BQ9" s="659"/>
      <c r="BR9" s="659"/>
      <c r="BS9" s="660" t="s">
        <v>190</v>
      </c>
      <c r="BT9" s="660"/>
      <c r="BU9" s="660"/>
      <c r="BV9" s="660"/>
      <c r="BW9" s="660"/>
      <c r="BX9" s="660"/>
      <c r="BY9" s="660"/>
      <c r="BZ9" s="660"/>
      <c r="CA9" s="660"/>
      <c r="CB9" s="700"/>
      <c r="CD9" s="618" t="s">
        <v>251</v>
      </c>
      <c r="CE9" s="619"/>
      <c r="CF9" s="619"/>
      <c r="CG9" s="619"/>
      <c r="CH9" s="619"/>
      <c r="CI9" s="619"/>
      <c r="CJ9" s="619"/>
      <c r="CK9" s="619"/>
      <c r="CL9" s="619"/>
      <c r="CM9" s="619"/>
      <c r="CN9" s="619"/>
      <c r="CO9" s="619"/>
      <c r="CP9" s="619"/>
      <c r="CQ9" s="620"/>
      <c r="CR9" s="621">
        <v>2759484</v>
      </c>
      <c r="CS9" s="622"/>
      <c r="CT9" s="622"/>
      <c r="CU9" s="622"/>
      <c r="CV9" s="622"/>
      <c r="CW9" s="622"/>
      <c r="CX9" s="622"/>
      <c r="CY9" s="623"/>
      <c r="CZ9" s="659">
        <v>9.1</v>
      </c>
      <c r="DA9" s="659"/>
      <c r="DB9" s="659"/>
      <c r="DC9" s="659"/>
      <c r="DD9" s="627">
        <v>1622</v>
      </c>
      <c r="DE9" s="622"/>
      <c r="DF9" s="622"/>
      <c r="DG9" s="622"/>
      <c r="DH9" s="622"/>
      <c r="DI9" s="622"/>
      <c r="DJ9" s="622"/>
      <c r="DK9" s="622"/>
      <c r="DL9" s="622"/>
      <c r="DM9" s="622"/>
      <c r="DN9" s="622"/>
      <c r="DO9" s="622"/>
      <c r="DP9" s="623"/>
      <c r="DQ9" s="627">
        <v>2059694</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190</v>
      </c>
      <c r="S10" s="622"/>
      <c r="T10" s="622"/>
      <c r="U10" s="622"/>
      <c r="V10" s="622"/>
      <c r="W10" s="622"/>
      <c r="X10" s="622"/>
      <c r="Y10" s="623"/>
      <c r="Z10" s="659" t="s">
        <v>190</v>
      </c>
      <c r="AA10" s="659"/>
      <c r="AB10" s="659"/>
      <c r="AC10" s="659"/>
      <c r="AD10" s="660" t="s">
        <v>190</v>
      </c>
      <c r="AE10" s="660"/>
      <c r="AF10" s="660"/>
      <c r="AG10" s="660"/>
      <c r="AH10" s="660"/>
      <c r="AI10" s="660"/>
      <c r="AJ10" s="660"/>
      <c r="AK10" s="660"/>
      <c r="AL10" s="624" t="s">
        <v>190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236682</v>
      </c>
      <c r="BH10" s="622"/>
      <c r="BI10" s="622"/>
      <c r="BJ10" s="622"/>
      <c r="BK10" s="622"/>
      <c r="BL10" s="622"/>
      <c r="BM10" s="622"/>
      <c r="BN10" s="623"/>
      <c r="BO10" s="659">
        <v>1.7</v>
      </c>
      <c r="BP10" s="659"/>
      <c r="BQ10" s="659"/>
      <c r="BR10" s="659"/>
      <c r="BS10" s="660" t="s">
        <v>190</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v>9415</v>
      </c>
      <c r="CS10" s="622"/>
      <c r="CT10" s="622"/>
      <c r="CU10" s="622"/>
      <c r="CV10" s="622"/>
      <c r="CW10" s="622"/>
      <c r="CX10" s="622"/>
      <c r="CY10" s="623"/>
      <c r="CZ10" s="659">
        <v>0</v>
      </c>
      <c r="DA10" s="659"/>
      <c r="DB10" s="659"/>
      <c r="DC10" s="659"/>
      <c r="DD10" s="627" t="s">
        <v>190</v>
      </c>
      <c r="DE10" s="622"/>
      <c r="DF10" s="622"/>
      <c r="DG10" s="622"/>
      <c r="DH10" s="622"/>
      <c r="DI10" s="622"/>
      <c r="DJ10" s="622"/>
      <c r="DK10" s="622"/>
      <c r="DL10" s="622"/>
      <c r="DM10" s="622"/>
      <c r="DN10" s="622"/>
      <c r="DO10" s="622"/>
      <c r="DP10" s="623"/>
      <c r="DQ10" s="627">
        <v>2415</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2088886</v>
      </c>
      <c r="S11" s="622"/>
      <c r="T11" s="622"/>
      <c r="U11" s="622"/>
      <c r="V11" s="622"/>
      <c r="W11" s="622"/>
      <c r="X11" s="622"/>
      <c r="Y11" s="623"/>
      <c r="Z11" s="624">
        <v>6.6</v>
      </c>
      <c r="AA11" s="625"/>
      <c r="AB11" s="625"/>
      <c r="AC11" s="626"/>
      <c r="AD11" s="627">
        <v>2088886</v>
      </c>
      <c r="AE11" s="622"/>
      <c r="AF11" s="622"/>
      <c r="AG11" s="622"/>
      <c r="AH11" s="622"/>
      <c r="AI11" s="622"/>
      <c r="AJ11" s="622"/>
      <c r="AK11" s="623"/>
      <c r="AL11" s="624">
        <v>11</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816827</v>
      </c>
      <c r="BH11" s="622"/>
      <c r="BI11" s="622"/>
      <c r="BJ11" s="622"/>
      <c r="BK11" s="622"/>
      <c r="BL11" s="622"/>
      <c r="BM11" s="622"/>
      <c r="BN11" s="623"/>
      <c r="BO11" s="659">
        <v>5.7</v>
      </c>
      <c r="BP11" s="659"/>
      <c r="BQ11" s="659"/>
      <c r="BR11" s="659"/>
      <c r="BS11" s="660" t="s">
        <v>190</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273351</v>
      </c>
      <c r="CS11" s="622"/>
      <c r="CT11" s="622"/>
      <c r="CU11" s="622"/>
      <c r="CV11" s="622"/>
      <c r="CW11" s="622"/>
      <c r="CX11" s="622"/>
      <c r="CY11" s="623"/>
      <c r="CZ11" s="659">
        <v>0.9</v>
      </c>
      <c r="DA11" s="659"/>
      <c r="DB11" s="659"/>
      <c r="DC11" s="659"/>
      <c r="DD11" s="627">
        <v>195595</v>
      </c>
      <c r="DE11" s="622"/>
      <c r="DF11" s="622"/>
      <c r="DG11" s="622"/>
      <c r="DH11" s="622"/>
      <c r="DI11" s="622"/>
      <c r="DJ11" s="622"/>
      <c r="DK11" s="622"/>
      <c r="DL11" s="622"/>
      <c r="DM11" s="622"/>
      <c r="DN11" s="622"/>
      <c r="DO11" s="622"/>
      <c r="DP11" s="623"/>
      <c r="DQ11" s="627">
        <v>106062</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t="s">
        <v>190</v>
      </c>
      <c r="S12" s="622"/>
      <c r="T12" s="622"/>
      <c r="U12" s="622"/>
      <c r="V12" s="622"/>
      <c r="W12" s="622"/>
      <c r="X12" s="622"/>
      <c r="Y12" s="623"/>
      <c r="Z12" s="659" t="s">
        <v>190</v>
      </c>
      <c r="AA12" s="659"/>
      <c r="AB12" s="659"/>
      <c r="AC12" s="659"/>
      <c r="AD12" s="660" t="s">
        <v>190</v>
      </c>
      <c r="AE12" s="660"/>
      <c r="AF12" s="660"/>
      <c r="AG12" s="660"/>
      <c r="AH12" s="660"/>
      <c r="AI12" s="660"/>
      <c r="AJ12" s="660"/>
      <c r="AK12" s="660"/>
      <c r="AL12" s="624" t="s">
        <v>190</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6184627</v>
      </c>
      <c r="BH12" s="622"/>
      <c r="BI12" s="622"/>
      <c r="BJ12" s="622"/>
      <c r="BK12" s="622"/>
      <c r="BL12" s="622"/>
      <c r="BM12" s="622"/>
      <c r="BN12" s="623"/>
      <c r="BO12" s="659">
        <v>43.4</v>
      </c>
      <c r="BP12" s="659"/>
      <c r="BQ12" s="659"/>
      <c r="BR12" s="659"/>
      <c r="BS12" s="660" t="s">
        <v>190</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519468</v>
      </c>
      <c r="CS12" s="622"/>
      <c r="CT12" s="622"/>
      <c r="CU12" s="622"/>
      <c r="CV12" s="622"/>
      <c r="CW12" s="622"/>
      <c r="CX12" s="622"/>
      <c r="CY12" s="623"/>
      <c r="CZ12" s="659">
        <v>1.7</v>
      </c>
      <c r="DA12" s="659"/>
      <c r="DB12" s="659"/>
      <c r="DC12" s="659"/>
      <c r="DD12" s="627" t="s">
        <v>190</v>
      </c>
      <c r="DE12" s="622"/>
      <c r="DF12" s="622"/>
      <c r="DG12" s="622"/>
      <c r="DH12" s="622"/>
      <c r="DI12" s="622"/>
      <c r="DJ12" s="622"/>
      <c r="DK12" s="622"/>
      <c r="DL12" s="622"/>
      <c r="DM12" s="622"/>
      <c r="DN12" s="622"/>
      <c r="DO12" s="622"/>
      <c r="DP12" s="623"/>
      <c r="DQ12" s="627">
        <v>358592</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190</v>
      </c>
      <c r="S13" s="622"/>
      <c r="T13" s="622"/>
      <c r="U13" s="622"/>
      <c r="V13" s="622"/>
      <c r="W13" s="622"/>
      <c r="X13" s="622"/>
      <c r="Y13" s="623"/>
      <c r="Z13" s="659" t="s">
        <v>190</v>
      </c>
      <c r="AA13" s="659"/>
      <c r="AB13" s="659"/>
      <c r="AC13" s="659"/>
      <c r="AD13" s="660" t="s">
        <v>190</v>
      </c>
      <c r="AE13" s="660"/>
      <c r="AF13" s="660"/>
      <c r="AG13" s="660"/>
      <c r="AH13" s="660"/>
      <c r="AI13" s="660"/>
      <c r="AJ13" s="660"/>
      <c r="AK13" s="660"/>
      <c r="AL13" s="624" t="s">
        <v>190</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6173861</v>
      </c>
      <c r="BH13" s="622"/>
      <c r="BI13" s="622"/>
      <c r="BJ13" s="622"/>
      <c r="BK13" s="622"/>
      <c r="BL13" s="622"/>
      <c r="BM13" s="622"/>
      <c r="BN13" s="623"/>
      <c r="BO13" s="659">
        <v>43.4</v>
      </c>
      <c r="BP13" s="659"/>
      <c r="BQ13" s="659"/>
      <c r="BR13" s="659"/>
      <c r="BS13" s="660" t="s">
        <v>190</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2299931</v>
      </c>
      <c r="CS13" s="622"/>
      <c r="CT13" s="622"/>
      <c r="CU13" s="622"/>
      <c r="CV13" s="622"/>
      <c r="CW13" s="622"/>
      <c r="CX13" s="622"/>
      <c r="CY13" s="623"/>
      <c r="CZ13" s="659">
        <v>7.6</v>
      </c>
      <c r="DA13" s="659"/>
      <c r="DB13" s="659"/>
      <c r="DC13" s="659"/>
      <c r="DD13" s="627">
        <v>895163</v>
      </c>
      <c r="DE13" s="622"/>
      <c r="DF13" s="622"/>
      <c r="DG13" s="622"/>
      <c r="DH13" s="622"/>
      <c r="DI13" s="622"/>
      <c r="DJ13" s="622"/>
      <c r="DK13" s="622"/>
      <c r="DL13" s="622"/>
      <c r="DM13" s="622"/>
      <c r="DN13" s="622"/>
      <c r="DO13" s="622"/>
      <c r="DP13" s="623"/>
      <c r="DQ13" s="627">
        <v>1931866</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181488</v>
      </c>
      <c r="BH14" s="622"/>
      <c r="BI14" s="622"/>
      <c r="BJ14" s="622"/>
      <c r="BK14" s="622"/>
      <c r="BL14" s="622"/>
      <c r="BM14" s="622"/>
      <c r="BN14" s="623"/>
      <c r="BO14" s="659">
        <v>1.3</v>
      </c>
      <c r="BP14" s="659"/>
      <c r="BQ14" s="659"/>
      <c r="BR14" s="659"/>
      <c r="BS14" s="660" t="s">
        <v>190</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925154</v>
      </c>
      <c r="CS14" s="622"/>
      <c r="CT14" s="622"/>
      <c r="CU14" s="622"/>
      <c r="CV14" s="622"/>
      <c r="CW14" s="622"/>
      <c r="CX14" s="622"/>
      <c r="CY14" s="623"/>
      <c r="CZ14" s="659">
        <v>3</v>
      </c>
      <c r="DA14" s="659"/>
      <c r="DB14" s="659"/>
      <c r="DC14" s="659"/>
      <c r="DD14" s="627">
        <v>33115</v>
      </c>
      <c r="DE14" s="622"/>
      <c r="DF14" s="622"/>
      <c r="DG14" s="622"/>
      <c r="DH14" s="622"/>
      <c r="DI14" s="622"/>
      <c r="DJ14" s="622"/>
      <c r="DK14" s="622"/>
      <c r="DL14" s="622"/>
      <c r="DM14" s="622"/>
      <c r="DN14" s="622"/>
      <c r="DO14" s="622"/>
      <c r="DP14" s="623"/>
      <c r="DQ14" s="627">
        <v>923284</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190</v>
      </c>
      <c r="S15" s="622"/>
      <c r="T15" s="622"/>
      <c r="U15" s="622"/>
      <c r="V15" s="622"/>
      <c r="W15" s="622"/>
      <c r="X15" s="622"/>
      <c r="Y15" s="623"/>
      <c r="Z15" s="659" t="s">
        <v>190</v>
      </c>
      <c r="AA15" s="659"/>
      <c r="AB15" s="659"/>
      <c r="AC15" s="659"/>
      <c r="AD15" s="660" t="s">
        <v>190</v>
      </c>
      <c r="AE15" s="660"/>
      <c r="AF15" s="660"/>
      <c r="AG15" s="660"/>
      <c r="AH15" s="660"/>
      <c r="AI15" s="660"/>
      <c r="AJ15" s="660"/>
      <c r="AK15" s="660"/>
      <c r="AL15" s="624" t="s">
        <v>190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530135</v>
      </c>
      <c r="BH15" s="622"/>
      <c r="BI15" s="622"/>
      <c r="BJ15" s="622"/>
      <c r="BK15" s="622"/>
      <c r="BL15" s="622"/>
      <c r="BM15" s="622"/>
      <c r="BN15" s="623"/>
      <c r="BO15" s="659">
        <v>3.7</v>
      </c>
      <c r="BP15" s="659"/>
      <c r="BQ15" s="659"/>
      <c r="BR15" s="659"/>
      <c r="BS15" s="660" t="s">
        <v>190</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3695492</v>
      </c>
      <c r="CS15" s="622"/>
      <c r="CT15" s="622"/>
      <c r="CU15" s="622"/>
      <c r="CV15" s="622"/>
      <c r="CW15" s="622"/>
      <c r="CX15" s="622"/>
      <c r="CY15" s="623"/>
      <c r="CZ15" s="659">
        <v>12.2</v>
      </c>
      <c r="DA15" s="659"/>
      <c r="DB15" s="659"/>
      <c r="DC15" s="659"/>
      <c r="DD15" s="627">
        <v>693608</v>
      </c>
      <c r="DE15" s="622"/>
      <c r="DF15" s="622"/>
      <c r="DG15" s="622"/>
      <c r="DH15" s="622"/>
      <c r="DI15" s="622"/>
      <c r="DJ15" s="622"/>
      <c r="DK15" s="622"/>
      <c r="DL15" s="622"/>
      <c r="DM15" s="622"/>
      <c r="DN15" s="622"/>
      <c r="DO15" s="622"/>
      <c r="DP15" s="623"/>
      <c r="DQ15" s="627">
        <v>2522145</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48820</v>
      </c>
      <c r="S16" s="622"/>
      <c r="T16" s="622"/>
      <c r="U16" s="622"/>
      <c r="V16" s="622"/>
      <c r="W16" s="622"/>
      <c r="X16" s="622"/>
      <c r="Y16" s="623"/>
      <c r="Z16" s="659">
        <v>0.2</v>
      </c>
      <c r="AA16" s="659"/>
      <c r="AB16" s="659"/>
      <c r="AC16" s="659"/>
      <c r="AD16" s="660">
        <v>48820</v>
      </c>
      <c r="AE16" s="660"/>
      <c r="AF16" s="660"/>
      <c r="AG16" s="660"/>
      <c r="AH16" s="660"/>
      <c r="AI16" s="660"/>
      <c r="AJ16" s="660"/>
      <c r="AK16" s="660"/>
      <c r="AL16" s="624">
        <v>0.3</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190</v>
      </c>
      <c r="BH16" s="622"/>
      <c r="BI16" s="622"/>
      <c r="BJ16" s="622"/>
      <c r="BK16" s="622"/>
      <c r="BL16" s="622"/>
      <c r="BM16" s="622"/>
      <c r="BN16" s="623"/>
      <c r="BO16" s="659" t="s">
        <v>190</v>
      </c>
      <c r="BP16" s="659"/>
      <c r="BQ16" s="659"/>
      <c r="BR16" s="659"/>
      <c r="BS16" s="660" t="s">
        <v>190</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t="s">
        <v>190</v>
      </c>
      <c r="CS16" s="622"/>
      <c r="CT16" s="622"/>
      <c r="CU16" s="622"/>
      <c r="CV16" s="622"/>
      <c r="CW16" s="622"/>
      <c r="CX16" s="622"/>
      <c r="CY16" s="623"/>
      <c r="CZ16" s="659" t="s">
        <v>190</v>
      </c>
      <c r="DA16" s="659"/>
      <c r="DB16" s="659"/>
      <c r="DC16" s="659"/>
      <c r="DD16" s="627" t="s">
        <v>190</v>
      </c>
      <c r="DE16" s="622"/>
      <c r="DF16" s="622"/>
      <c r="DG16" s="622"/>
      <c r="DH16" s="622"/>
      <c r="DI16" s="622"/>
      <c r="DJ16" s="622"/>
      <c r="DK16" s="622"/>
      <c r="DL16" s="622"/>
      <c r="DM16" s="622"/>
      <c r="DN16" s="622"/>
      <c r="DO16" s="622"/>
      <c r="DP16" s="623"/>
      <c r="DQ16" s="627" t="s">
        <v>190</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213812</v>
      </c>
      <c r="S17" s="622"/>
      <c r="T17" s="622"/>
      <c r="U17" s="622"/>
      <c r="V17" s="622"/>
      <c r="W17" s="622"/>
      <c r="X17" s="622"/>
      <c r="Y17" s="623"/>
      <c r="Z17" s="659">
        <v>0.7</v>
      </c>
      <c r="AA17" s="659"/>
      <c r="AB17" s="659"/>
      <c r="AC17" s="659"/>
      <c r="AD17" s="660">
        <v>213812</v>
      </c>
      <c r="AE17" s="660"/>
      <c r="AF17" s="660"/>
      <c r="AG17" s="660"/>
      <c r="AH17" s="660"/>
      <c r="AI17" s="660"/>
      <c r="AJ17" s="660"/>
      <c r="AK17" s="660"/>
      <c r="AL17" s="624">
        <v>1.1000000000000001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190</v>
      </c>
      <c r="BH17" s="622"/>
      <c r="BI17" s="622"/>
      <c r="BJ17" s="622"/>
      <c r="BK17" s="622"/>
      <c r="BL17" s="622"/>
      <c r="BM17" s="622"/>
      <c r="BN17" s="623"/>
      <c r="BO17" s="659" t="s">
        <v>190</v>
      </c>
      <c r="BP17" s="659"/>
      <c r="BQ17" s="659"/>
      <c r="BR17" s="659"/>
      <c r="BS17" s="660" t="s">
        <v>190</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2961807</v>
      </c>
      <c r="CS17" s="622"/>
      <c r="CT17" s="622"/>
      <c r="CU17" s="622"/>
      <c r="CV17" s="622"/>
      <c r="CW17" s="622"/>
      <c r="CX17" s="622"/>
      <c r="CY17" s="623"/>
      <c r="CZ17" s="659">
        <v>9.8000000000000007</v>
      </c>
      <c r="DA17" s="659"/>
      <c r="DB17" s="659"/>
      <c r="DC17" s="659"/>
      <c r="DD17" s="627" t="s">
        <v>190</v>
      </c>
      <c r="DE17" s="622"/>
      <c r="DF17" s="622"/>
      <c r="DG17" s="622"/>
      <c r="DH17" s="622"/>
      <c r="DI17" s="622"/>
      <c r="DJ17" s="622"/>
      <c r="DK17" s="622"/>
      <c r="DL17" s="622"/>
      <c r="DM17" s="622"/>
      <c r="DN17" s="622"/>
      <c r="DO17" s="622"/>
      <c r="DP17" s="623"/>
      <c r="DQ17" s="627">
        <v>2961807</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166497</v>
      </c>
      <c r="S18" s="622"/>
      <c r="T18" s="622"/>
      <c r="U18" s="622"/>
      <c r="V18" s="622"/>
      <c r="W18" s="622"/>
      <c r="X18" s="622"/>
      <c r="Y18" s="623"/>
      <c r="Z18" s="659">
        <v>0.5</v>
      </c>
      <c r="AA18" s="659"/>
      <c r="AB18" s="659"/>
      <c r="AC18" s="659"/>
      <c r="AD18" s="660">
        <v>166497</v>
      </c>
      <c r="AE18" s="660"/>
      <c r="AF18" s="660"/>
      <c r="AG18" s="660"/>
      <c r="AH18" s="660"/>
      <c r="AI18" s="660"/>
      <c r="AJ18" s="660"/>
      <c r="AK18" s="660"/>
      <c r="AL18" s="624">
        <v>0.9</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190</v>
      </c>
      <c r="BH18" s="622"/>
      <c r="BI18" s="622"/>
      <c r="BJ18" s="622"/>
      <c r="BK18" s="622"/>
      <c r="BL18" s="622"/>
      <c r="BM18" s="622"/>
      <c r="BN18" s="623"/>
      <c r="BO18" s="659" t="s">
        <v>190</v>
      </c>
      <c r="BP18" s="659"/>
      <c r="BQ18" s="659"/>
      <c r="BR18" s="659"/>
      <c r="BS18" s="660" t="s">
        <v>190</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190</v>
      </c>
      <c r="CS18" s="622"/>
      <c r="CT18" s="622"/>
      <c r="CU18" s="622"/>
      <c r="CV18" s="622"/>
      <c r="CW18" s="622"/>
      <c r="CX18" s="622"/>
      <c r="CY18" s="623"/>
      <c r="CZ18" s="659" t="s">
        <v>190</v>
      </c>
      <c r="DA18" s="659"/>
      <c r="DB18" s="659"/>
      <c r="DC18" s="659"/>
      <c r="DD18" s="627" t="s">
        <v>190</v>
      </c>
      <c r="DE18" s="622"/>
      <c r="DF18" s="622"/>
      <c r="DG18" s="622"/>
      <c r="DH18" s="622"/>
      <c r="DI18" s="622"/>
      <c r="DJ18" s="622"/>
      <c r="DK18" s="622"/>
      <c r="DL18" s="622"/>
      <c r="DM18" s="622"/>
      <c r="DN18" s="622"/>
      <c r="DO18" s="622"/>
      <c r="DP18" s="623"/>
      <c r="DQ18" s="627" t="s">
        <v>190</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133265</v>
      </c>
      <c r="S19" s="622"/>
      <c r="T19" s="622"/>
      <c r="U19" s="622"/>
      <c r="V19" s="622"/>
      <c r="W19" s="622"/>
      <c r="X19" s="622"/>
      <c r="Y19" s="623"/>
      <c r="Z19" s="659">
        <v>0.4</v>
      </c>
      <c r="AA19" s="659"/>
      <c r="AB19" s="659"/>
      <c r="AC19" s="659"/>
      <c r="AD19" s="660">
        <v>133265</v>
      </c>
      <c r="AE19" s="660"/>
      <c r="AF19" s="660"/>
      <c r="AG19" s="660"/>
      <c r="AH19" s="660"/>
      <c r="AI19" s="660"/>
      <c r="AJ19" s="660"/>
      <c r="AK19" s="660"/>
      <c r="AL19" s="624">
        <v>0.7</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v>873215</v>
      </c>
      <c r="BH19" s="622"/>
      <c r="BI19" s="622"/>
      <c r="BJ19" s="622"/>
      <c r="BK19" s="622"/>
      <c r="BL19" s="622"/>
      <c r="BM19" s="622"/>
      <c r="BN19" s="623"/>
      <c r="BO19" s="659">
        <v>6.1</v>
      </c>
      <c r="BP19" s="659"/>
      <c r="BQ19" s="659"/>
      <c r="BR19" s="659"/>
      <c r="BS19" s="660" t="s">
        <v>190</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190</v>
      </c>
      <c r="CS19" s="622"/>
      <c r="CT19" s="622"/>
      <c r="CU19" s="622"/>
      <c r="CV19" s="622"/>
      <c r="CW19" s="622"/>
      <c r="CX19" s="622"/>
      <c r="CY19" s="623"/>
      <c r="CZ19" s="659" t="s">
        <v>190</v>
      </c>
      <c r="DA19" s="659"/>
      <c r="DB19" s="659"/>
      <c r="DC19" s="659"/>
      <c r="DD19" s="627" t="s">
        <v>190</v>
      </c>
      <c r="DE19" s="622"/>
      <c r="DF19" s="622"/>
      <c r="DG19" s="622"/>
      <c r="DH19" s="622"/>
      <c r="DI19" s="622"/>
      <c r="DJ19" s="622"/>
      <c r="DK19" s="622"/>
      <c r="DL19" s="622"/>
      <c r="DM19" s="622"/>
      <c r="DN19" s="622"/>
      <c r="DO19" s="622"/>
      <c r="DP19" s="623"/>
      <c r="DQ19" s="627" t="s">
        <v>190</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33232</v>
      </c>
      <c r="S20" s="622"/>
      <c r="T20" s="622"/>
      <c r="U20" s="622"/>
      <c r="V20" s="622"/>
      <c r="W20" s="622"/>
      <c r="X20" s="622"/>
      <c r="Y20" s="623"/>
      <c r="Z20" s="659">
        <v>0.1</v>
      </c>
      <c r="AA20" s="659"/>
      <c r="AB20" s="659"/>
      <c r="AC20" s="659"/>
      <c r="AD20" s="660">
        <v>33232</v>
      </c>
      <c r="AE20" s="660"/>
      <c r="AF20" s="660"/>
      <c r="AG20" s="660"/>
      <c r="AH20" s="660"/>
      <c r="AI20" s="660"/>
      <c r="AJ20" s="660"/>
      <c r="AK20" s="660"/>
      <c r="AL20" s="624">
        <v>0.2</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873215</v>
      </c>
      <c r="BH20" s="622"/>
      <c r="BI20" s="622"/>
      <c r="BJ20" s="622"/>
      <c r="BK20" s="622"/>
      <c r="BL20" s="622"/>
      <c r="BM20" s="622"/>
      <c r="BN20" s="623"/>
      <c r="BO20" s="659">
        <v>6.1</v>
      </c>
      <c r="BP20" s="659"/>
      <c r="BQ20" s="659"/>
      <c r="BR20" s="659"/>
      <c r="BS20" s="660" t="s">
        <v>190</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30336441</v>
      </c>
      <c r="CS20" s="622"/>
      <c r="CT20" s="622"/>
      <c r="CU20" s="622"/>
      <c r="CV20" s="622"/>
      <c r="CW20" s="622"/>
      <c r="CX20" s="622"/>
      <c r="CY20" s="623"/>
      <c r="CZ20" s="659">
        <v>100</v>
      </c>
      <c r="DA20" s="659"/>
      <c r="DB20" s="659"/>
      <c r="DC20" s="659"/>
      <c r="DD20" s="627">
        <v>2079552</v>
      </c>
      <c r="DE20" s="622"/>
      <c r="DF20" s="622"/>
      <c r="DG20" s="622"/>
      <c r="DH20" s="622"/>
      <c r="DI20" s="622"/>
      <c r="DJ20" s="622"/>
      <c r="DK20" s="622"/>
      <c r="DL20" s="622"/>
      <c r="DM20" s="622"/>
      <c r="DN20" s="622"/>
      <c r="DO20" s="622"/>
      <c r="DP20" s="623"/>
      <c r="DQ20" s="627">
        <v>21404929</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2694950</v>
      </c>
      <c r="S21" s="622"/>
      <c r="T21" s="622"/>
      <c r="U21" s="622"/>
      <c r="V21" s="622"/>
      <c r="W21" s="622"/>
      <c r="X21" s="622"/>
      <c r="Y21" s="623"/>
      <c r="Z21" s="659">
        <v>8.5</v>
      </c>
      <c r="AA21" s="659"/>
      <c r="AB21" s="659"/>
      <c r="AC21" s="659"/>
      <c r="AD21" s="660">
        <v>2514469</v>
      </c>
      <c r="AE21" s="660"/>
      <c r="AF21" s="660"/>
      <c r="AG21" s="660"/>
      <c r="AH21" s="660"/>
      <c r="AI21" s="660"/>
      <c r="AJ21" s="660"/>
      <c r="AK21" s="660"/>
      <c r="AL21" s="624">
        <v>13.3</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t="s">
        <v>190</v>
      </c>
      <c r="BH21" s="622"/>
      <c r="BI21" s="622"/>
      <c r="BJ21" s="622"/>
      <c r="BK21" s="622"/>
      <c r="BL21" s="622"/>
      <c r="BM21" s="622"/>
      <c r="BN21" s="623"/>
      <c r="BO21" s="659" t="s">
        <v>190</v>
      </c>
      <c r="BP21" s="659"/>
      <c r="BQ21" s="659"/>
      <c r="BR21" s="659"/>
      <c r="BS21" s="660" t="s">
        <v>190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2514469</v>
      </c>
      <c r="S22" s="622"/>
      <c r="T22" s="622"/>
      <c r="U22" s="622"/>
      <c r="V22" s="622"/>
      <c r="W22" s="622"/>
      <c r="X22" s="622"/>
      <c r="Y22" s="623"/>
      <c r="Z22" s="659">
        <v>7.9</v>
      </c>
      <c r="AA22" s="659"/>
      <c r="AB22" s="659"/>
      <c r="AC22" s="659"/>
      <c r="AD22" s="660">
        <v>2514469</v>
      </c>
      <c r="AE22" s="660"/>
      <c r="AF22" s="660"/>
      <c r="AG22" s="660"/>
      <c r="AH22" s="660"/>
      <c r="AI22" s="660"/>
      <c r="AJ22" s="660"/>
      <c r="AK22" s="660"/>
      <c r="AL22" s="624">
        <v>13.3</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190</v>
      </c>
      <c r="BH22" s="622"/>
      <c r="BI22" s="622"/>
      <c r="BJ22" s="622"/>
      <c r="BK22" s="622"/>
      <c r="BL22" s="622"/>
      <c r="BM22" s="622"/>
      <c r="BN22" s="623"/>
      <c r="BO22" s="659" t="s">
        <v>190</v>
      </c>
      <c r="BP22" s="659"/>
      <c r="BQ22" s="659"/>
      <c r="BR22" s="659"/>
      <c r="BS22" s="660" t="s">
        <v>190</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180481</v>
      </c>
      <c r="S23" s="622"/>
      <c r="T23" s="622"/>
      <c r="U23" s="622"/>
      <c r="V23" s="622"/>
      <c r="W23" s="622"/>
      <c r="X23" s="622"/>
      <c r="Y23" s="623"/>
      <c r="Z23" s="659">
        <v>0.6</v>
      </c>
      <c r="AA23" s="659"/>
      <c r="AB23" s="659"/>
      <c r="AC23" s="659"/>
      <c r="AD23" s="660" t="s">
        <v>190</v>
      </c>
      <c r="AE23" s="660"/>
      <c r="AF23" s="660"/>
      <c r="AG23" s="660"/>
      <c r="AH23" s="660"/>
      <c r="AI23" s="660"/>
      <c r="AJ23" s="660"/>
      <c r="AK23" s="660"/>
      <c r="AL23" s="624" t="s">
        <v>190</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v>873215</v>
      </c>
      <c r="BH23" s="622"/>
      <c r="BI23" s="622"/>
      <c r="BJ23" s="622"/>
      <c r="BK23" s="622"/>
      <c r="BL23" s="622"/>
      <c r="BM23" s="622"/>
      <c r="BN23" s="623"/>
      <c r="BO23" s="659">
        <v>6.1</v>
      </c>
      <c r="BP23" s="659"/>
      <c r="BQ23" s="659"/>
      <c r="BR23" s="659"/>
      <c r="BS23" s="660" t="s">
        <v>190</v>
      </c>
      <c r="BT23" s="660"/>
      <c r="BU23" s="660"/>
      <c r="BV23" s="660"/>
      <c r="BW23" s="660"/>
      <c r="BX23" s="660"/>
      <c r="BY23" s="660"/>
      <c r="BZ23" s="660"/>
      <c r="CA23" s="660"/>
      <c r="CB23" s="700"/>
      <c r="CD23" s="673" t="s">
        <v>231</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190</v>
      </c>
      <c r="S24" s="622"/>
      <c r="T24" s="622"/>
      <c r="U24" s="622"/>
      <c r="V24" s="622"/>
      <c r="W24" s="622"/>
      <c r="X24" s="622"/>
      <c r="Y24" s="623"/>
      <c r="Z24" s="659" t="s">
        <v>190</v>
      </c>
      <c r="AA24" s="659"/>
      <c r="AB24" s="659"/>
      <c r="AC24" s="659"/>
      <c r="AD24" s="660" t="s">
        <v>190</v>
      </c>
      <c r="AE24" s="660"/>
      <c r="AF24" s="660"/>
      <c r="AG24" s="660"/>
      <c r="AH24" s="660"/>
      <c r="AI24" s="660"/>
      <c r="AJ24" s="660"/>
      <c r="AK24" s="660"/>
      <c r="AL24" s="624" t="s">
        <v>190</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190</v>
      </c>
      <c r="BH24" s="622"/>
      <c r="BI24" s="622"/>
      <c r="BJ24" s="622"/>
      <c r="BK24" s="622"/>
      <c r="BL24" s="622"/>
      <c r="BM24" s="622"/>
      <c r="BN24" s="623"/>
      <c r="BO24" s="659" t="s">
        <v>190</v>
      </c>
      <c r="BP24" s="659"/>
      <c r="BQ24" s="659"/>
      <c r="BR24" s="659"/>
      <c r="BS24" s="660" t="s">
        <v>190</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15491385</v>
      </c>
      <c r="CS24" s="677"/>
      <c r="CT24" s="677"/>
      <c r="CU24" s="677"/>
      <c r="CV24" s="677"/>
      <c r="CW24" s="677"/>
      <c r="CX24" s="677"/>
      <c r="CY24" s="702"/>
      <c r="CZ24" s="703">
        <v>51.1</v>
      </c>
      <c r="DA24" s="685"/>
      <c r="DB24" s="685"/>
      <c r="DC24" s="705"/>
      <c r="DD24" s="701">
        <v>9754928</v>
      </c>
      <c r="DE24" s="677"/>
      <c r="DF24" s="677"/>
      <c r="DG24" s="677"/>
      <c r="DH24" s="677"/>
      <c r="DI24" s="677"/>
      <c r="DJ24" s="677"/>
      <c r="DK24" s="702"/>
      <c r="DL24" s="701">
        <v>9570429</v>
      </c>
      <c r="DM24" s="677"/>
      <c r="DN24" s="677"/>
      <c r="DO24" s="677"/>
      <c r="DP24" s="677"/>
      <c r="DQ24" s="677"/>
      <c r="DR24" s="677"/>
      <c r="DS24" s="677"/>
      <c r="DT24" s="677"/>
      <c r="DU24" s="677"/>
      <c r="DV24" s="702"/>
      <c r="DW24" s="703">
        <v>49.2</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19850354</v>
      </c>
      <c r="S25" s="622"/>
      <c r="T25" s="622"/>
      <c r="U25" s="622"/>
      <c r="V25" s="622"/>
      <c r="W25" s="622"/>
      <c r="X25" s="622"/>
      <c r="Y25" s="623"/>
      <c r="Z25" s="659">
        <v>62.6</v>
      </c>
      <c r="AA25" s="659"/>
      <c r="AB25" s="659"/>
      <c r="AC25" s="659"/>
      <c r="AD25" s="660">
        <v>18796658</v>
      </c>
      <c r="AE25" s="660"/>
      <c r="AF25" s="660"/>
      <c r="AG25" s="660"/>
      <c r="AH25" s="660"/>
      <c r="AI25" s="660"/>
      <c r="AJ25" s="660"/>
      <c r="AK25" s="660"/>
      <c r="AL25" s="624">
        <v>99.1</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190</v>
      </c>
      <c r="BH25" s="622"/>
      <c r="BI25" s="622"/>
      <c r="BJ25" s="622"/>
      <c r="BK25" s="622"/>
      <c r="BL25" s="622"/>
      <c r="BM25" s="622"/>
      <c r="BN25" s="623"/>
      <c r="BO25" s="659" t="s">
        <v>190</v>
      </c>
      <c r="BP25" s="659"/>
      <c r="BQ25" s="659"/>
      <c r="BR25" s="659"/>
      <c r="BS25" s="660" t="s">
        <v>190</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4786866</v>
      </c>
      <c r="CS25" s="634"/>
      <c r="CT25" s="634"/>
      <c r="CU25" s="634"/>
      <c r="CV25" s="634"/>
      <c r="CW25" s="634"/>
      <c r="CX25" s="634"/>
      <c r="CY25" s="635"/>
      <c r="CZ25" s="624">
        <v>15.8</v>
      </c>
      <c r="DA25" s="636"/>
      <c r="DB25" s="636"/>
      <c r="DC25" s="637"/>
      <c r="DD25" s="627">
        <v>4267974</v>
      </c>
      <c r="DE25" s="634"/>
      <c r="DF25" s="634"/>
      <c r="DG25" s="634"/>
      <c r="DH25" s="634"/>
      <c r="DI25" s="634"/>
      <c r="DJ25" s="634"/>
      <c r="DK25" s="635"/>
      <c r="DL25" s="627">
        <v>4201723</v>
      </c>
      <c r="DM25" s="634"/>
      <c r="DN25" s="634"/>
      <c r="DO25" s="634"/>
      <c r="DP25" s="634"/>
      <c r="DQ25" s="634"/>
      <c r="DR25" s="634"/>
      <c r="DS25" s="634"/>
      <c r="DT25" s="634"/>
      <c r="DU25" s="634"/>
      <c r="DV25" s="635"/>
      <c r="DW25" s="624">
        <v>21.6</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11892</v>
      </c>
      <c r="S26" s="622"/>
      <c r="T26" s="622"/>
      <c r="U26" s="622"/>
      <c r="V26" s="622"/>
      <c r="W26" s="622"/>
      <c r="X26" s="622"/>
      <c r="Y26" s="623"/>
      <c r="Z26" s="659">
        <v>0</v>
      </c>
      <c r="AA26" s="659"/>
      <c r="AB26" s="659"/>
      <c r="AC26" s="659"/>
      <c r="AD26" s="660">
        <v>11892</v>
      </c>
      <c r="AE26" s="660"/>
      <c r="AF26" s="660"/>
      <c r="AG26" s="660"/>
      <c r="AH26" s="660"/>
      <c r="AI26" s="660"/>
      <c r="AJ26" s="660"/>
      <c r="AK26" s="660"/>
      <c r="AL26" s="624">
        <v>0.1</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190</v>
      </c>
      <c r="BH26" s="622"/>
      <c r="BI26" s="622"/>
      <c r="BJ26" s="622"/>
      <c r="BK26" s="622"/>
      <c r="BL26" s="622"/>
      <c r="BM26" s="622"/>
      <c r="BN26" s="623"/>
      <c r="BO26" s="659" t="s">
        <v>190</v>
      </c>
      <c r="BP26" s="659"/>
      <c r="BQ26" s="659"/>
      <c r="BR26" s="659"/>
      <c r="BS26" s="660" t="s">
        <v>190</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2616736</v>
      </c>
      <c r="CS26" s="622"/>
      <c r="CT26" s="622"/>
      <c r="CU26" s="622"/>
      <c r="CV26" s="622"/>
      <c r="CW26" s="622"/>
      <c r="CX26" s="622"/>
      <c r="CY26" s="623"/>
      <c r="CZ26" s="624">
        <v>8.6</v>
      </c>
      <c r="DA26" s="636"/>
      <c r="DB26" s="636"/>
      <c r="DC26" s="637"/>
      <c r="DD26" s="627">
        <v>2371318</v>
      </c>
      <c r="DE26" s="622"/>
      <c r="DF26" s="622"/>
      <c r="DG26" s="622"/>
      <c r="DH26" s="622"/>
      <c r="DI26" s="622"/>
      <c r="DJ26" s="622"/>
      <c r="DK26" s="623"/>
      <c r="DL26" s="627" t="s">
        <v>190</v>
      </c>
      <c r="DM26" s="622"/>
      <c r="DN26" s="622"/>
      <c r="DO26" s="622"/>
      <c r="DP26" s="622"/>
      <c r="DQ26" s="622"/>
      <c r="DR26" s="622"/>
      <c r="DS26" s="622"/>
      <c r="DT26" s="622"/>
      <c r="DU26" s="622"/>
      <c r="DV26" s="623"/>
      <c r="DW26" s="624" t="s">
        <v>190</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20232</v>
      </c>
      <c r="S27" s="622"/>
      <c r="T27" s="622"/>
      <c r="U27" s="622"/>
      <c r="V27" s="622"/>
      <c r="W27" s="622"/>
      <c r="X27" s="622"/>
      <c r="Y27" s="623"/>
      <c r="Z27" s="659">
        <v>0.1</v>
      </c>
      <c r="AA27" s="659"/>
      <c r="AB27" s="659"/>
      <c r="AC27" s="659"/>
      <c r="AD27" s="660" t="s">
        <v>190</v>
      </c>
      <c r="AE27" s="660"/>
      <c r="AF27" s="660"/>
      <c r="AG27" s="660"/>
      <c r="AH27" s="660"/>
      <c r="AI27" s="660"/>
      <c r="AJ27" s="660"/>
      <c r="AK27" s="660"/>
      <c r="AL27" s="624" t="s">
        <v>190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14238056</v>
      </c>
      <c r="BH27" s="622"/>
      <c r="BI27" s="622"/>
      <c r="BJ27" s="622"/>
      <c r="BK27" s="622"/>
      <c r="BL27" s="622"/>
      <c r="BM27" s="622"/>
      <c r="BN27" s="623"/>
      <c r="BO27" s="659">
        <v>100</v>
      </c>
      <c r="BP27" s="659"/>
      <c r="BQ27" s="659"/>
      <c r="BR27" s="659"/>
      <c r="BS27" s="660" t="s">
        <v>190</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7742712</v>
      </c>
      <c r="CS27" s="634"/>
      <c r="CT27" s="634"/>
      <c r="CU27" s="634"/>
      <c r="CV27" s="634"/>
      <c r="CW27" s="634"/>
      <c r="CX27" s="634"/>
      <c r="CY27" s="635"/>
      <c r="CZ27" s="624">
        <v>25.5</v>
      </c>
      <c r="DA27" s="636"/>
      <c r="DB27" s="636"/>
      <c r="DC27" s="637"/>
      <c r="DD27" s="627">
        <v>2525147</v>
      </c>
      <c r="DE27" s="634"/>
      <c r="DF27" s="634"/>
      <c r="DG27" s="634"/>
      <c r="DH27" s="634"/>
      <c r="DI27" s="634"/>
      <c r="DJ27" s="634"/>
      <c r="DK27" s="635"/>
      <c r="DL27" s="627">
        <v>2420696</v>
      </c>
      <c r="DM27" s="634"/>
      <c r="DN27" s="634"/>
      <c r="DO27" s="634"/>
      <c r="DP27" s="634"/>
      <c r="DQ27" s="634"/>
      <c r="DR27" s="634"/>
      <c r="DS27" s="634"/>
      <c r="DT27" s="634"/>
      <c r="DU27" s="634"/>
      <c r="DV27" s="635"/>
      <c r="DW27" s="624">
        <v>12.4</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287000</v>
      </c>
      <c r="S28" s="622"/>
      <c r="T28" s="622"/>
      <c r="U28" s="622"/>
      <c r="V28" s="622"/>
      <c r="W28" s="622"/>
      <c r="X28" s="622"/>
      <c r="Y28" s="623"/>
      <c r="Z28" s="659">
        <v>0.9</v>
      </c>
      <c r="AA28" s="659"/>
      <c r="AB28" s="659"/>
      <c r="AC28" s="659"/>
      <c r="AD28" s="660">
        <v>63802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2961807</v>
      </c>
      <c r="CS28" s="622"/>
      <c r="CT28" s="622"/>
      <c r="CU28" s="622"/>
      <c r="CV28" s="622"/>
      <c r="CW28" s="622"/>
      <c r="CX28" s="622"/>
      <c r="CY28" s="623"/>
      <c r="CZ28" s="624">
        <v>9.8000000000000007</v>
      </c>
      <c r="DA28" s="636"/>
      <c r="DB28" s="636"/>
      <c r="DC28" s="637"/>
      <c r="DD28" s="627">
        <v>2961807</v>
      </c>
      <c r="DE28" s="622"/>
      <c r="DF28" s="622"/>
      <c r="DG28" s="622"/>
      <c r="DH28" s="622"/>
      <c r="DI28" s="622"/>
      <c r="DJ28" s="622"/>
      <c r="DK28" s="623"/>
      <c r="DL28" s="627">
        <v>2948010</v>
      </c>
      <c r="DM28" s="622"/>
      <c r="DN28" s="622"/>
      <c r="DO28" s="622"/>
      <c r="DP28" s="622"/>
      <c r="DQ28" s="622"/>
      <c r="DR28" s="622"/>
      <c r="DS28" s="622"/>
      <c r="DT28" s="622"/>
      <c r="DU28" s="622"/>
      <c r="DV28" s="623"/>
      <c r="DW28" s="624">
        <v>15.2</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250158</v>
      </c>
      <c r="S29" s="622"/>
      <c r="T29" s="622"/>
      <c r="U29" s="622"/>
      <c r="V29" s="622"/>
      <c r="W29" s="622"/>
      <c r="X29" s="622"/>
      <c r="Y29" s="623"/>
      <c r="Z29" s="659">
        <v>0.8</v>
      </c>
      <c r="AA29" s="659"/>
      <c r="AB29" s="659"/>
      <c r="AC29" s="659"/>
      <c r="AD29" s="660">
        <v>749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72</v>
      </c>
      <c r="CG29" s="619"/>
      <c r="CH29" s="619"/>
      <c r="CI29" s="619"/>
      <c r="CJ29" s="619"/>
      <c r="CK29" s="619"/>
      <c r="CL29" s="619"/>
      <c r="CM29" s="619"/>
      <c r="CN29" s="619"/>
      <c r="CO29" s="619"/>
      <c r="CP29" s="619"/>
      <c r="CQ29" s="620"/>
      <c r="CR29" s="621">
        <v>2961807</v>
      </c>
      <c r="CS29" s="634"/>
      <c r="CT29" s="634"/>
      <c r="CU29" s="634"/>
      <c r="CV29" s="634"/>
      <c r="CW29" s="634"/>
      <c r="CX29" s="634"/>
      <c r="CY29" s="635"/>
      <c r="CZ29" s="624">
        <v>9.8000000000000007</v>
      </c>
      <c r="DA29" s="636"/>
      <c r="DB29" s="636"/>
      <c r="DC29" s="637"/>
      <c r="DD29" s="627">
        <v>2961807</v>
      </c>
      <c r="DE29" s="634"/>
      <c r="DF29" s="634"/>
      <c r="DG29" s="634"/>
      <c r="DH29" s="634"/>
      <c r="DI29" s="634"/>
      <c r="DJ29" s="634"/>
      <c r="DK29" s="635"/>
      <c r="DL29" s="627">
        <v>2948010</v>
      </c>
      <c r="DM29" s="634"/>
      <c r="DN29" s="634"/>
      <c r="DO29" s="634"/>
      <c r="DP29" s="634"/>
      <c r="DQ29" s="634"/>
      <c r="DR29" s="634"/>
      <c r="DS29" s="634"/>
      <c r="DT29" s="634"/>
      <c r="DU29" s="634"/>
      <c r="DV29" s="635"/>
      <c r="DW29" s="624">
        <v>15.2</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5539039</v>
      </c>
      <c r="S30" s="622"/>
      <c r="T30" s="622"/>
      <c r="U30" s="622"/>
      <c r="V30" s="622"/>
      <c r="W30" s="622"/>
      <c r="X30" s="622"/>
      <c r="Y30" s="623"/>
      <c r="Z30" s="659">
        <v>17.5</v>
      </c>
      <c r="AA30" s="659"/>
      <c r="AB30" s="659"/>
      <c r="AC30" s="659"/>
      <c r="AD30" s="660" t="s">
        <v>190</v>
      </c>
      <c r="AE30" s="660"/>
      <c r="AF30" s="660"/>
      <c r="AG30" s="660"/>
      <c r="AH30" s="660"/>
      <c r="AI30" s="660"/>
      <c r="AJ30" s="660"/>
      <c r="AK30" s="660"/>
      <c r="AL30" s="624" t="s">
        <v>190</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2884872</v>
      </c>
      <c r="CS30" s="622"/>
      <c r="CT30" s="622"/>
      <c r="CU30" s="622"/>
      <c r="CV30" s="622"/>
      <c r="CW30" s="622"/>
      <c r="CX30" s="622"/>
      <c r="CY30" s="623"/>
      <c r="CZ30" s="624">
        <v>9.5</v>
      </c>
      <c r="DA30" s="636"/>
      <c r="DB30" s="636"/>
      <c r="DC30" s="637"/>
      <c r="DD30" s="627">
        <v>2884872</v>
      </c>
      <c r="DE30" s="622"/>
      <c r="DF30" s="622"/>
      <c r="DG30" s="622"/>
      <c r="DH30" s="622"/>
      <c r="DI30" s="622"/>
      <c r="DJ30" s="622"/>
      <c r="DK30" s="623"/>
      <c r="DL30" s="627">
        <v>2871205</v>
      </c>
      <c r="DM30" s="622"/>
      <c r="DN30" s="622"/>
      <c r="DO30" s="622"/>
      <c r="DP30" s="622"/>
      <c r="DQ30" s="622"/>
      <c r="DR30" s="622"/>
      <c r="DS30" s="622"/>
      <c r="DT30" s="622"/>
      <c r="DU30" s="622"/>
      <c r="DV30" s="623"/>
      <c r="DW30" s="624">
        <v>14.8</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190</v>
      </c>
      <c r="S31" s="622"/>
      <c r="T31" s="622"/>
      <c r="U31" s="622"/>
      <c r="V31" s="622"/>
      <c r="W31" s="622"/>
      <c r="X31" s="622"/>
      <c r="Y31" s="623"/>
      <c r="Z31" s="659" t="s">
        <v>190</v>
      </c>
      <c r="AA31" s="659"/>
      <c r="AB31" s="659"/>
      <c r="AC31" s="659"/>
      <c r="AD31" s="660" t="s">
        <v>190</v>
      </c>
      <c r="AE31" s="660"/>
      <c r="AF31" s="660"/>
      <c r="AG31" s="660"/>
      <c r="AH31" s="660"/>
      <c r="AI31" s="660"/>
      <c r="AJ31" s="660"/>
      <c r="AK31" s="660"/>
      <c r="AL31" s="624" t="s">
        <v>190</v>
      </c>
      <c r="AM31" s="625"/>
      <c r="AN31" s="625"/>
      <c r="AO31" s="661"/>
      <c r="AP31" s="691" t="s">
        <v>318</v>
      </c>
      <c r="AQ31" s="692"/>
      <c r="AR31" s="692"/>
      <c r="AS31" s="692"/>
      <c r="AT31" s="693" t="s">
        <v>319</v>
      </c>
      <c r="AU31" s="218"/>
      <c r="AV31" s="218"/>
      <c r="AW31" s="218"/>
      <c r="AX31" s="679" t="s">
        <v>195</v>
      </c>
      <c r="AY31" s="680"/>
      <c r="AZ31" s="680"/>
      <c r="BA31" s="680"/>
      <c r="BB31" s="680"/>
      <c r="BC31" s="680"/>
      <c r="BD31" s="680"/>
      <c r="BE31" s="680"/>
      <c r="BF31" s="681"/>
      <c r="BG31" s="683">
        <v>99.1</v>
      </c>
      <c r="BH31" s="684"/>
      <c r="BI31" s="684"/>
      <c r="BJ31" s="684"/>
      <c r="BK31" s="684"/>
      <c r="BL31" s="684"/>
      <c r="BM31" s="685">
        <v>97.2</v>
      </c>
      <c r="BN31" s="684"/>
      <c r="BO31" s="684"/>
      <c r="BP31" s="684"/>
      <c r="BQ31" s="686"/>
      <c r="BR31" s="683">
        <v>99.1</v>
      </c>
      <c r="BS31" s="684"/>
      <c r="BT31" s="684"/>
      <c r="BU31" s="684"/>
      <c r="BV31" s="684"/>
      <c r="BW31" s="684"/>
      <c r="BX31" s="685">
        <v>97.1</v>
      </c>
      <c r="BY31" s="684"/>
      <c r="BZ31" s="684"/>
      <c r="CA31" s="684"/>
      <c r="CB31" s="686"/>
      <c r="CD31" s="642"/>
      <c r="CE31" s="643"/>
      <c r="CF31" s="618" t="s">
        <v>320</v>
      </c>
      <c r="CG31" s="619"/>
      <c r="CH31" s="619"/>
      <c r="CI31" s="619"/>
      <c r="CJ31" s="619"/>
      <c r="CK31" s="619"/>
      <c r="CL31" s="619"/>
      <c r="CM31" s="619"/>
      <c r="CN31" s="619"/>
      <c r="CO31" s="619"/>
      <c r="CP31" s="619"/>
      <c r="CQ31" s="620"/>
      <c r="CR31" s="621">
        <v>76935</v>
      </c>
      <c r="CS31" s="634"/>
      <c r="CT31" s="634"/>
      <c r="CU31" s="634"/>
      <c r="CV31" s="634"/>
      <c r="CW31" s="634"/>
      <c r="CX31" s="634"/>
      <c r="CY31" s="635"/>
      <c r="CZ31" s="624">
        <v>0.3</v>
      </c>
      <c r="DA31" s="636"/>
      <c r="DB31" s="636"/>
      <c r="DC31" s="637"/>
      <c r="DD31" s="627">
        <v>76935</v>
      </c>
      <c r="DE31" s="634"/>
      <c r="DF31" s="634"/>
      <c r="DG31" s="634"/>
      <c r="DH31" s="634"/>
      <c r="DI31" s="634"/>
      <c r="DJ31" s="634"/>
      <c r="DK31" s="635"/>
      <c r="DL31" s="627">
        <v>76805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2215041</v>
      </c>
      <c r="S32" s="622"/>
      <c r="T32" s="622"/>
      <c r="U32" s="622"/>
      <c r="V32" s="622"/>
      <c r="W32" s="622"/>
      <c r="X32" s="622"/>
      <c r="Y32" s="623"/>
      <c r="Z32" s="659">
        <v>7</v>
      </c>
      <c r="AA32" s="659"/>
      <c r="AB32" s="659"/>
      <c r="AC32" s="659"/>
      <c r="AD32" s="660" t="s">
        <v>190</v>
      </c>
      <c r="AE32" s="660"/>
      <c r="AF32" s="660"/>
      <c r="AG32" s="660"/>
      <c r="AH32" s="660"/>
      <c r="AI32" s="660"/>
      <c r="AJ32" s="660"/>
      <c r="AK32" s="660"/>
      <c r="AL32" s="624" t="s">
        <v>190</v>
      </c>
      <c r="AM32" s="625"/>
      <c r="AN32" s="625"/>
      <c r="AO32" s="661"/>
      <c r="AP32" s="662"/>
      <c r="AQ32" s="663"/>
      <c r="AR32" s="663"/>
      <c r="AS32" s="663"/>
      <c r="AT32" s="694"/>
      <c r="AU32" s="214" t="s">
        <v>322</v>
      </c>
      <c r="AX32" s="618" t="s">
        <v>323</v>
      </c>
      <c r="AY32" s="619"/>
      <c r="AZ32" s="619"/>
      <c r="BA32" s="619"/>
      <c r="BB32" s="619"/>
      <c r="BC32" s="619"/>
      <c r="BD32" s="619"/>
      <c r="BE32" s="619"/>
      <c r="BF32" s="620"/>
      <c r="BG32" s="687">
        <v>98.8</v>
      </c>
      <c r="BH32" s="634"/>
      <c r="BI32" s="634"/>
      <c r="BJ32" s="634"/>
      <c r="BK32" s="634"/>
      <c r="BL32" s="634"/>
      <c r="BM32" s="625">
        <v>95.6</v>
      </c>
      <c r="BN32" s="634"/>
      <c r="BO32" s="634"/>
      <c r="BP32" s="634"/>
      <c r="BQ32" s="657"/>
      <c r="BR32" s="687">
        <v>98.7</v>
      </c>
      <c r="BS32" s="634"/>
      <c r="BT32" s="634"/>
      <c r="BU32" s="634"/>
      <c r="BV32" s="634"/>
      <c r="BW32" s="634"/>
      <c r="BX32" s="625">
        <v>95.4</v>
      </c>
      <c r="BY32" s="634"/>
      <c r="BZ32" s="634"/>
      <c r="CA32" s="634"/>
      <c r="CB32" s="657"/>
      <c r="CD32" s="644"/>
      <c r="CE32" s="645"/>
      <c r="CF32" s="618" t="s">
        <v>324</v>
      </c>
      <c r="CG32" s="619"/>
      <c r="CH32" s="619"/>
      <c r="CI32" s="619"/>
      <c r="CJ32" s="619"/>
      <c r="CK32" s="619"/>
      <c r="CL32" s="619"/>
      <c r="CM32" s="619"/>
      <c r="CN32" s="619"/>
      <c r="CO32" s="619"/>
      <c r="CP32" s="619"/>
      <c r="CQ32" s="620"/>
      <c r="CR32" s="621" t="s">
        <v>190</v>
      </c>
      <c r="CS32" s="622"/>
      <c r="CT32" s="622"/>
      <c r="CU32" s="622"/>
      <c r="CV32" s="622"/>
      <c r="CW32" s="622"/>
      <c r="CX32" s="622"/>
      <c r="CY32" s="623"/>
      <c r="CZ32" s="624" t="s">
        <v>190</v>
      </c>
      <c r="DA32" s="636"/>
      <c r="DB32" s="636"/>
      <c r="DC32" s="637"/>
      <c r="DD32" s="627" t="s">
        <v>190</v>
      </c>
      <c r="DE32" s="622"/>
      <c r="DF32" s="622"/>
      <c r="DG32" s="622"/>
      <c r="DH32" s="622"/>
      <c r="DI32" s="622"/>
      <c r="DJ32" s="622"/>
      <c r="DK32" s="623"/>
      <c r="DL32" s="627" t="s">
        <v>190</v>
      </c>
      <c r="DM32" s="622"/>
      <c r="DN32" s="622"/>
      <c r="DO32" s="622"/>
      <c r="DP32" s="622"/>
      <c r="DQ32" s="622"/>
      <c r="DR32" s="622"/>
      <c r="DS32" s="622"/>
      <c r="DT32" s="622"/>
      <c r="DU32" s="622"/>
      <c r="DV32" s="623"/>
      <c r="DW32" s="624" t="s">
        <v>190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213678</v>
      </c>
      <c r="S33" s="622"/>
      <c r="T33" s="622"/>
      <c r="U33" s="622"/>
      <c r="V33" s="622"/>
      <c r="W33" s="622"/>
      <c r="X33" s="622"/>
      <c r="Y33" s="623"/>
      <c r="Z33" s="659">
        <v>0.7</v>
      </c>
      <c r="AA33" s="659"/>
      <c r="AB33" s="659"/>
      <c r="AC33" s="659"/>
      <c r="AD33" s="660">
        <v>11169</v>
      </c>
      <c r="AE33" s="660"/>
      <c r="AF33" s="660"/>
      <c r="AG33" s="660"/>
      <c r="AH33" s="660"/>
      <c r="AI33" s="660"/>
      <c r="AJ33" s="660"/>
      <c r="AK33" s="660"/>
      <c r="AL33" s="624">
        <v>0.1</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99.4</v>
      </c>
      <c r="BH33" s="606"/>
      <c r="BI33" s="606"/>
      <c r="BJ33" s="606"/>
      <c r="BK33" s="606"/>
      <c r="BL33" s="606"/>
      <c r="BM33" s="652">
        <v>98.6</v>
      </c>
      <c r="BN33" s="606"/>
      <c r="BO33" s="606"/>
      <c r="BP33" s="606"/>
      <c r="BQ33" s="669"/>
      <c r="BR33" s="682">
        <v>99.4</v>
      </c>
      <c r="BS33" s="606"/>
      <c r="BT33" s="606"/>
      <c r="BU33" s="606"/>
      <c r="BV33" s="606"/>
      <c r="BW33" s="606"/>
      <c r="BX33" s="652">
        <v>98.5</v>
      </c>
      <c r="BY33" s="606"/>
      <c r="BZ33" s="606"/>
      <c r="CA33" s="606"/>
      <c r="CB33" s="669"/>
      <c r="CD33" s="618" t="s">
        <v>327</v>
      </c>
      <c r="CE33" s="619"/>
      <c r="CF33" s="619"/>
      <c r="CG33" s="619"/>
      <c r="CH33" s="619"/>
      <c r="CI33" s="619"/>
      <c r="CJ33" s="619"/>
      <c r="CK33" s="619"/>
      <c r="CL33" s="619"/>
      <c r="CM33" s="619"/>
      <c r="CN33" s="619"/>
      <c r="CO33" s="619"/>
      <c r="CP33" s="619"/>
      <c r="CQ33" s="620"/>
      <c r="CR33" s="621">
        <v>12765504</v>
      </c>
      <c r="CS33" s="634"/>
      <c r="CT33" s="634"/>
      <c r="CU33" s="634"/>
      <c r="CV33" s="634"/>
      <c r="CW33" s="634"/>
      <c r="CX33" s="634"/>
      <c r="CY33" s="635"/>
      <c r="CZ33" s="624">
        <v>42.1</v>
      </c>
      <c r="DA33" s="636"/>
      <c r="DB33" s="636"/>
      <c r="DC33" s="637"/>
      <c r="DD33" s="627">
        <v>10452392</v>
      </c>
      <c r="DE33" s="634"/>
      <c r="DF33" s="634"/>
      <c r="DG33" s="634"/>
      <c r="DH33" s="634"/>
      <c r="DI33" s="634"/>
      <c r="DJ33" s="634"/>
      <c r="DK33" s="635"/>
      <c r="DL33" s="627">
        <v>7928328</v>
      </c>
      <c r="DM33" s="634"/>
      <c r="DN33" s="634"/>
      <c r="DO33" s="634"/>
      <c r="DP33" s="634"/>
      <c r="DQ33" s="634"/>
      <c r="DR33" s="634"/>
      <c r="DS33" s="634"/>
      <c r="DT33" s="634"/>
      <c r="DU33" s="634"/>
      <c r="DV33" s="635"/>
      <c r="DW33" s="624">
        <v>40.799999999999997</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94860</v>
      </c>
      <c r="S34" s="622"/>
      <c r="T34" s="622"/>
      <c r="U34" s="622"/>
      <c r="V34" s="622"/>
      <c r="W34" s="622"/>
      <c r="X34" s="622"/>
      <c r="Y34" s="623"/>
      <c r="Z34" s="659">
        <v>0.3</v>
      </c>
      <c r="AA34" s="659"/>
      <c r="AB34" s="659"/>
      <c r="AC34" s="659"/>
      <c r="AD34" s="660" t="s">
        <v>190</v>
      </c>
      <c r="AE34" s="660"/>
      <c r="AF34" s="660"/>
      <c r="AG34" s="660"/>
      <c r="AH34" s="660"/>
      <c r="AI34" s="660"/>
      <c r="AJ34" s="660"/>
      <c r="AK34" s="660"/>
      <c r="AL34" s="624" t="s">
        <v>190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5840454</v>
      </c>
      <c r="CS34" s="622"/>
      <c r="CT34" s="622"/>
      <c r="CU34" s="622"/>
      <c r="CV34" s="622"/>
      <c r="CW34" s="622"/>
      <c r="CX34" s="622"/>
      <c r="CY34" s="623"/>
      <c r="CZ34" s="624">
        <v>19.3</v>
      </c>
      <c r="DA34" s="636"/>
      <c r="DB34" s="636"/>
      <c r="DC34" s="637"/>
      <c r="DD34" s="627">
        <v>4304152</v>
      </c>
      <c r="DE34" s="622"/>
      <c r="DF34" s="622"/>
      <c r="DG34" s="622"/>
      <c r="DH34" s="622"/>
      <c r="DI34" s="622"/>
      <c r="DJ34" s="622"/>
      <c r="DK34" s="623"/>
      <c r="DL34" s="627">
        <v>3949530</v>
      </c>
      <c r="DM34" s="622"/>
      <c r="DN34" s="622"/>
      <c r="DO34" s="622"/>
      <c r="DP34" s="622"/>
      <c r="DQ34" s="622"/>
      <c r="DR34" s="622"/>
      <c r="DS34" s="622"/>
      <c r="DT34" s="622"/>
      <c r="DU34" s="622"/>
      <c r="DV34" s="623"/>
      <c r="DW34" s="624">
        <v>20.3</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586816</v>
      </c>
      <c r="S35" s="622"/>
      <c r="T35" s="622"/>
      <c r="U35" s="622"/>
      <c r="V35" s="622"/>
      <c r="W35" s="622"/>
      <c r="X35" s="622"/>
      <c r="Y35" s="623"/>
      <c r="Z35" s="659">
        <v>1.8</v>
      </c>
      <c r="AA35" s="659"/>
      <c r="AB35" s="659"/>
      <c r="AC35" s="659"/>
      <c r="AD35" s="660" t="s">
        <v>190</v>
      </c>
      <c r="AE35" s="660"/>
      <c r="AF35" s="660"/>
      <c r="AG35" s="660"/>
      <c r="AH35" s="660"/>
      <c r="AI35" s="660"/>
      <c r="AJ35" s="660"/>
      <c r="AK35" s="660"/>
      <c r="AL35" s="624" t="s">
        <v>190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41961</v>
      </c>
      <c r="CS35" s="634"/>
      <c r="CT35" s="634"/>
      <c r="CU35" s="634"/>
      <c r="CV35" s="634"/>
      <c r="CW35" s="634"/>
      <c r="CX35" s="634"/>
      <c r="CY35" s="635"/>
      <c r="CZ35" s="624">
        <v>0.1</v>
      </c>
      <c r="DA35" s="636"/>
      <c r="DB35" s="636"/>
      <c r="DC35" s="637"/>
      <c r="DD35" s="627">
        <v>41049</v>
      </c>
      <c r="DE35" s="634"/>
      <c r="DF35" s="634"/>
      <c r="DG35" s="634"/>
      <c r="DH35" s="634"/>
      <c r="DI35" s="634"/>
      <c r="DJ35" s="634"/>
      <c r="DK35" s="635"/>
      <c r="DL35" s="627">
        <v>41049</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723008</v>
      </c>
      <c r="S36" s="622"/>
      <c r="T36" s="622"/>
      <c r="U36" s="622"/>
      <c r="V36" s="622"/>
      <c r="W36" s="622"/>
      <c r="X36" s="622"/>
      <c r="Y36" s="623"/>
      <c r="Z36" s="659">
        <v>2.2999999999999998</v>
      </c>
      <c r="AA36" s="659"/>
      <c r="AB36" s="659"/>
      <c r="AC36" s="659"/>
      <c r="AD36" s="660" t="s">
        <v>190</v>
      </c>
      <c r="AE36" s="660"/>
      <c r="AF36" s="660"/>
      <c r="AG36" s="660"/>
      <c r="AH36" s="660"/>
      <c r="AI36" s="660"/>
      <c r="AJ36" s="660"/>
      <c r="AK36" s="660"/>
      <c r="AL36" s="624" t="s">
        <v>190</v>
      </c>
      <c r="AM36" s="625"/>
      <c r="AN36" s="625"/>
      <c r="AO36" s="661"/>
      <c r="AP36" s="222"/>
      <c r="AQ36" s="670" t="s">
        <v>335</v>
      </c>
      <c r="AR36" s="671"/>
      <c r="AS36" s="671"/>
      <c r="AT36" s="671"/>
      <c r="AU36" s="671"/>
      <c r="AV36" s="671"/>
      <c r="AW36" s="671"/>
      <c r="AX36" s="671"/>
      <c r="AY36" s="672"/>
      <c r="AZ36" s="676">
        <v>3446674</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-15155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3118326</v>
      </c>
      <c r="CS36" s="622"/>
      <c r="CT36" s="622"/>
      <c r="CU36" s="622"/>
      <c r="CV36" s="622"/>
      <c r="CW36" s="622"/>
      <c r="CX36" s="622"/>
      <c r="CY36" s="623"/>
      <c r="CZ36" s="624">
        <v>10.3</v>
      </c>
      <c r="DA36" s="636"/>
      <c r="DB36" s="636"/>
      <c r="DC36" s="637"/>
      <c r="DD36" s="627">
        <v>3030821</v>
      </c>
      <c r="DE36" s="622"/>
      <c r="DF36" s="622"/>
      <c r="DG36" s="622"/>
      <c r="DH36" s="622"/>
      <c r="DI36" s="622"/>
      <c r="DJ36" s="622"/>
      <c r="DK36" s="623"/>
      <c r="DL36" s="627">
        <v>2084901</v>
      </c>
      <c r="DM36" s="622"/>
      <c r="DN36" s="622"/>
      <c r="DO36" s="622"/>
      <c r="DP36" s="622"/>
      <c r="DQ36" s="622"/>
      <c r="DR36" s="622"/>
      <c r="DS36" s="622"/>
      <c r="DT36" s="622"/>
      <c r="DU36" s="622"/>
      <c r="DV36" s="623"/>
      <c r="DW36" s="624">
        <v>10.7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1004737</v>
      </c>
      <c r="S37" s="622"/>
      <c r="T37" s="622"/>
      <c r="U37" s="622"/>
      <c r="V37" s="622"/>
      <c r="W37" s="622"/>
      <c r="X37" s="622"/>
      <c r="Y37" s="623"/>
      <c r="Z37" s="659">
        <v>3.2</v>
      </c>
      <c r="AA37" s="659"/>
      <c r="AB37" s="659"/>
      <c r="AC37" s="659"/>
      <c r="AD37" s="660">
        <v>75682</v>
      </c>
      <c r="AE37" s="660"/>
      <c r="AF37" s="660"/>
      <c r="AG37" s="660"/>
      <c r="AH37" s="660"/>
      <c r="AI37" s="660"/>
      <c r="AJ37" s="660"/>
      <c r="AK37" s="660"/>
      <c r="AL37" s="624">
        <v>0.4</v>
      </c>
      <c r="AM37" s="625"/>
      <c r="AN37" s="625"/>
      <c r="AO37" s="661"/>
      <c r="AQ37" s="654" t="s">
        <v>339</v>
      </c>
      <c r="AR37" s="655"/>
      <c r="AS37" s="655"/>
      <c r="AT37" s="655"/>
      <c r="AU37" s="655"/>
      <c r="AV37" s="655"/>
      <c r="AW37" s="655"/>
      <c r="AX37" s="655"/>
      <c r="AY37" s="656"/>
      <c r="AZ37" s="621">
        <v>814780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-24651</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1251164</v>
      </c>
      <c r="CS37" s="634"/>
      <c r="CT37" s="634"/>
      <c r="CU37" s="634"/>
      <c r="CV37" s="634"/>
      <c r="CW37" s="634"/>
      <c r="CX37" s="634"/>
      <c r="CY37" s="635"/>
      <c r="CZ37" s="624">
        <v>4.0999999999999996</v>
      </c>
      <c r="DA37" s="636"/>
      <c r="DB37" s="636"/>
      <c r="DC37" s="637"/>
      <c r="DD37" s="627">
        <v>1251164</v>
      </c>
      <c r="DE37" s="634"/>
      <c r="DF37" s="634"/>
      <c r="DG37" s="634"/>
      <c r="DH37" s="634"/>
      <c r="DI37" s="634"/>
      <c r="DJ37" s="634"/>
      <c r="DK37" s="635"/>
      <c r="DL37" s="627">
        <v>1020253</v>
      </c>
      <c r="DM37" s="634"/>
      <c r="DN37" s="634"/>
      <c r="DO37" s="634"/>
      <c r="DP37" s="634"/>
      <c r="DQ37" s="634"/>
      <c r="DR37" s="634"/>
      <c r="DS37" s="634"/>
      <c r="DT37" s="634"/>
      <c r="DU37" s="634"/>
      <c r="DV37" s="635"/>
      <c r="DW37" s="624">
        <v>5.2</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937000</v>
      </c>
      <c r="S38" s="622"/>
      <c r="T38" s="622"/>
      <c r="U38" s="622"/>
      <c r="V38" s="622"/>
      <c r="W38" s="622"/>
      <c r="X38" s="622"/>
      <c r="Y38" s="623"/>
      <c r="Z38" s="659">
        <v>3</v>
      </c>
      <c r="AA38" s="659"/>
      <c r="AB38" s="659"/>
      <c r="AC38" s="659"/>
      <c r="AD38" s="660" t="s">
        <v>190</v>
      </c>
      <c r="AE38" s="660"/>
      <c r="AF38" s="660"/>
      <c r="AG38" s="660"/>
      <c r="AH38" s="660"/>
      <c r="AI38" s="660"/>
      <c r="AJ38" s="660"/>
      <c r="AK38" s="660"/>
      <c r="AL38" s="624" t="s">
        <v>190</v>
      </c>
      <c r="AM38" s="625"/>
      <c r="AN38" s="625"/>
      <c r="AO38" s="661"/>
      <c r="AQ38" s="654" t="s">
        <v>343</v>
      </c>
      <c r="AR38" s="655"/>
      <c r="AS38" s="655"/>
      <c r="AT38" s="655"/>
      <c r="AU38" s="655"/>
      <c r="AV38" s="655"/>
      <c r="AW38" s="655"/>
      <c r="AX38" s="655"/>
      <c r="AY38" s="656"/>
      <c r="AZ38" s="621">
        <v>9327</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9606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2622567</v>
      </c>
      <c r="CS38" s="622"/>
      <c r="CT38" s="622"/>
      <c r="CU38" s="622"/>
      <c r="CV38" s="622"/>
      <c r="CW38" s="622"/>
      <c r="CX38" s="622"/>
      <c r="CY38" s="623"/>
      <c r="CZ38" s="624">
        <v>8.6</v>
      </c>
      <c r="DA38" s="636"/>
      <c r="DB38" s="636"/>
      <c r="DC38" s="637"/>
      <c r="DD38" s="627">
        <v>2175601</v>
      </c>
      <c r="DE38" s="622"/>
      <c r="DF38" s="622"/>
      <c r="DG38" s="622"/>
      <c r="DH38" s="622"/>
      <c r="DI38" s="622"/>
      <c r="DJ38" s="622"/>
      <c r="DK38" s="623"/>
      <c r="DL38" s="627">
        <v>1852848</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190</v>
      </c>
      <c r="S39" s="622"/>
      <c r="T39" s="622"/>
      <c r="U39" s="622"/>
      <c r="V39" s="622"/>
      <c r="W39" s="622"/>
      <c r="X39" s="622"/>
      <c r="Y39" s="623"/>
      <c r="Z39" s="659" t="s">
        <v>190</v>
      </c>
      <c r="AA39" s="659"/>
      <c r="AB39" s="659"/>
      <c r="AC39" s="659"/>
      <c r="AD39" s="660" t="s">
        <v>190</v>
      </c>
      <c r="AE39" s="660"/>
      <c r="AF39" s="660"/>
      <c r="AG39" s="660"/>
      <c r="AH39" s="660"/>
      <c r="AI39" s="660"/>
      <c r="AJ39" s="660"/>
      <c r="AK39" s="660"/>
      <c r="AL39" s="624" t="s">
        <v>190</v>
      </c>
      <c r="AM39" s="625"/>
      <c r="AN39" s="625"/>
      <c r="AO39" s="661"/>
      <c r="AQ39" s="654" t="s">
        <v>347</v>
      </c>
      <c r="AR39" s="655"/>
      <c r="AS39" s="655"/>
      <c r="AT39" s="655"/>
      <c r="AU39" s="655"/>
      <c r="AV39" s="655"/>
      <c r="AW39" s="655"/>
      <c r="AX39" s="655"/>
      <c r="AY39" s="656"/>
      <c r="AZ39" s="621">
        <v>8220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14611</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817862</v>
      </c>
      <c r="CS39" s="634"/>
      <c r="CT39" s="634"/>
      <c r="CU39" s="634"/>
      <c r="CV39" s="634"/>
      <c r="CW39" s="634"/>
      <c r="CX39" s="634"/>
      <c r="CY39" s="635"/>
      <c r="CZ39" s="624">
        <v>2.7</v>
      </c>
      <c r="DA39" s="636"/>
      <c r="DB39" s="636"/>
      <c r="DC39" s="637"/>
      <c r="DD39" s="627">
        <v>733675</v>
      </c>
      <c r="DE39" s="634"/>
      <c r="DF39" s="634"/>
      <c r="DG39" s="634"/>
      <c r="DH39" s="634"/>
      <c r="DI39" s="634"/>
      <c r="DJ39" s="634"/>
      <c r="DK39" s="635"/>
      <c r="DL39" s="627" t="s">
        <v>190</v>
      </c>
      <c r="DM39" s="634"/>
      <c r="DN39" s="634"/>
      <c r="DO39" s="634"/>
      <c r="DP39" s="634"/>
      <c r="DQ39" s="634"/>
      <c r="DR39" s="634"/>
      <c r="DS39" s="634"/>
      <c r="DT39" s="634"/>
      <c r="DU39" s="634"/>
      <c r="DV39" s="635"/>
      <c r="DW39" s="624" t="s">
        <v>190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493300</v>
      </c>
      <c r="S40" s="622"/>
      <c r="T40" s="622"/>
      <c r="U40" s="622"/>
      <c r="V40" s="622"/>
      <c r="W40" s="622"/>
      <c r="X40" s="622"/>
      <c r="Y40" s="623"/>
      <c r="Z40" s="659">
        <v>1.6</v>
      </c>
      <c r="AA40" s="659"/>
      <c r="AB40" s="659"/>
      <c r="AC40" s="659"/>
      <c r="AD40" s="660" t="s">
        <v>190</v>
      </c>
      <c r="AE40" s="660"/>
      <c r="AF40" s="660"/>
      <c r="AG40" s="660"/>
      <c r="AH40" s="660"/>
      <c r="AI40" s="660"/>
      <c r="AJ40" s="660"/>
      <c r="AK40" s="660"/>
      <c r="AL40" s="624" t="s">
        <v>190</v>
      </c>
      <c r="AM40" s="625"/>
      <c r="AN40" s="625"/>
      <c r="AO40" s="661"/>
      <c r="AQ40" s="654" t="s">
        <v>351</v>
      </c>
      <c r="AR40" s="655"/>
      <c r="AS40" s="655"/>
      <c r="AT40" s="655"/>
      <c r="AU40" s="655"/>
      <c r="AV40" s="655"/>
      <c r="AW40" s="655"/>
      <c r="AX40" s="655"/>
      <c r="AY40" s="656"/>
      <c r="AZ40" s="621" t="s">
        <v>190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324334</v>
      </c>
      <c r="CS40" s="622"/>
      <c r="CT40" s="622"/>
      <c r="CU40" s="622"/>
      <c r="CV40" s="622"/>
      <c r="CW40" s="622"/>
      <c r="CX40" s="622"/>
      <c r="CY40" s="623"/>
      <c r="CZ40" s="624">
        <v>1.1000000000000001</v>
      </c>
      <c r="DA40" s="636"/>
      <c r="DB40" s="636"/>
      <c r="DC40" s="637"/>
      <c r="DD40" s="627">
        <v>167094</v>
      </c>
      <c r="DE40" s="622"/>
      <c r="DF40" s="622"/>
      <c r="DG40" s="622"/>
      <c r="DH40" s="622"/>
      <c r="DI40" s="622"/>
      <c r="DJ40" s="622"/>
      <c r="DK40" s="623"/>
      <c r="DL40" s="627" t="s">
        <v>190</v>
      </c>
      <c r="DM40" s="622"/>
      <c r="DN40" s="622"/>
      <c r="DO40" s="622"/>
      <c r="DP40" s="622"/>
      <c r="DQ40" s="622"/>
      <c r="DR40" s="622"/>
      <c r="DS40" s="622"/>
      <c r="DT40" s="622"/>
      <c r="DU40" s="622"/>
      <c r="DV40" s="623"/>
      <c r="DW40" s="624" t="s">
        <v>190</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31733815</v>
      </c>
      <c r="S41" s="646"/>
      <c r="T41" s="646"/>
      <c r="U41" s="646"/>
      <c r="V41" s="646"/>
      <c r="W41" s="646"/>
      <c r="X41" s="646"/>
      <c r="Y41" s="649"/>
      <c r="Z41" s="650">
        <v>100</v>
      </c>
      <c r="AA41" s="650"/>
      <c r="AB41" s="650"/>
      <c r="AC41" s="650"/>
      <c r="AD41" s="651">
        <v>18959952</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760931</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190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190</v>
      </c>
      <c r="CS41" s="634"/>
      <c r="CT41" s="634"/>
      <c r="CU41" s="634"/>
      <c r="CV41" s="634"/>
      <c r="CW41" s="634"/>
      <c r="CX41" s="634"/>
      <c r="CY41" s="635"/>
      <c r="CZ41" s="624" t="s">
        <v>190</v>
      </c>
      <c r="DA41" s="636"/>
      <c r="DB41" s="636"/>
      <c r="DC41" s="637"/>
      <c r="DD41" s="627" t="s">
        <v>190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1853416</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319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2079552</v>
      </c>
      <c r="CS42" s="634"/>
      <c r="CT42" s="634"/>
      <c r="CU42" s="634"/>
      <c r="CV42" s="634"/>
      <c r="CW42" s="634"/>
      <c r="CX42" s="634"/>
      <c r="CY42" s="635"/>
      <c r="CZ42" s="624">
        <v>6.9</v>
      </c>
      <c r="DA42" s="636"/>
      <c r="DB42" s="636"/>
      <c r="DC42" s="637"/>
      <c r="DD42" s="627">
        <v>1197609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99074</v>
      </c>
      <c r="CS43" s="634"/>
      <c r="CT43" s="634"/>
      <c r="CU43" s="634"/>
      <c r="CV43" s="634"/>
      <c r="CW43" s="634"/>
      <c r="CX43" s="634"/>
      <c r="CY43" s="635"/>
      <c r="CZ43" s="624">
        <v>0.3</v>
      </c>
      <c r="DA43" s="636"/>
      <c r="DB43" s="636"/>
      <c r="DC43" s="637"/>
      <c r="DD43" s="627">
        <v>99074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2079552</v>
      </c>
      <c r="CS44" s="622"/>
      <c r="CT44" s="622"/>
      <c r="CU44" s="622"/>
      <c r="CV44" s="622"/>
      <c r="CW44" s="622"/>
      <c r="CX44" s="622"/>
      <c r="CY44" s="623"/>
      <c r="CZ44" s="624">
        <v>6.9</v>
      </c>
      <c r="DA44" s="625"/>
      <c r="DB44" s="625"/>
      <c r="DC44" s="626"/>
      <c r="DD44" s="627">
        <v>1197609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612810</v>
      </c>
      <c r="CS45" s="634"/>
      <c r="CT45" s="634"/>
      <c r="CU45" s="634"/>
      <c r="CV45" s="634"/>
      <c r="CW45" s="634"/>
      <c r="CX45" s="634"/>
      <c r="CY45" s="635"/>
      <c r="CZ45" s="624">
        <v>2</v>
      </c>
      <c r="DA45" s="636"/>
      <c r="DB45" s="636"/>
      <c r="DC45" s="637"/>
      <c r="DD45" s="627">
        <v>132608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1466742</v>
      </c>
      <c r="CS46" s="622"/>
      <c r="CT46" s="622"/>
      <c r="CU46" s="622"/>
      <c r="CV46" s="622"/>
      <c r="CW46" s="622"/>
      <c r="CX46" s="622"/>
      <c r="CY46" s="623"/>
      <c r="CZ46" s="624">
        <v>4.8</v>
      </c>
      <c r="DA46" s="625"/>
      <c r="DB46" s="625"/>
      <c r="DC46" s="626"/>
      <c r="DD46" s="627">
        <v>1065001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190</v>
      </c>
      <c r="CS47" s="634"/>
      <c r="CT47" s="634"/>
      <c r="CU47" s="634"/>
      <c r="CV47" s="634"/>
      <c r="CW47" s="634"/>
      <c r="CX47" s="634"/>
      <c r="CY47" s="635"/>
      <c r="CZ47" s="624" t="s">
        <v>190</v>
      </c>
      <c r="DA47" s="636"/>
      <c r="DB47" s="636"/>
      <c r="DC47" s="637"/>
      <c r="DD47" s="627" t="s">
        <v>190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190</v>
      </c>
      <c r="CS48" s="622"/>
      <c r="CT48" s="622"/>
      <c r="CU48" s="622"/>
      <c r="CV48" s="622"/>
      <c r="CW48" s="622"/>
      <c r="CX48" s="622"/>
      <c r="CY48" s="623"/>
      <c r="CZ48" s="624" t="s">
        <v>190</v>
      </c>
      <c r="DA48" s="625"/>
      <c r="DB48" s="625"/>
      <c r="DC48" s="626"/>
      <c r="DD48" s="627" t="s">
        <v>190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30336441</v>
      </c>
      <c r="CS49" s="606"/>
      <c r="CT49" s="606"/>
      <c r="CU49" s="606"/>
      <c r="CV49" s="606"/>
      <c r="CW49" s="606"/>
      <c r="CX49" s="606"/>
      <c r="CY49" s="607"/>
      <c r="CZ49" s="608">
        <v>100</v>
      </c>
      <c r="DA49" s="609"/>
      <c r="DB49" s="609"/>
      <c r="DC49" s="610"/>
      <c r="DD49" s="611">
        <v>21404929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I7XfDdNQEns6/8uRKNl0gF6GEFj3J1wVcLLMLedYrKh97p/OflL7aIYxHzC7q66SiloF/tXZJtafPkrdZb95Q==" saltValue="iPQhmDg6L0njp5sf8ONV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31734</v>
      </c>
      <c r="R7" s="1103"/>
      <c r="S7" s="1103"/>
      <c r="T7" s="1103"/>
      <c r="U7" s="1103"/>
      <c r="V7" s="1103">
        <v>30336</v>
      </c>
      <c r="W7" s="1103"/>
      <c r="X7" s="1103"/>
      <c r="Y7" s="1103"/>
      <c r="Z7" s="1103"/>
      <c r="AA7" s="1103">
        <v>1397</v>
      </c>
      <c r="AB7" s="1103"/>
      <c r="AC7" s="1103"/>
      <c r="AD7" s="1103"/>
      <c r="AE7" s="1104"/>
      <c r="AF7" s="1105">
        <v>1182</v>
      </c>
      <c r="AG7" s="1106"/>
      <c r="AH7" s="1106"/>
      <c r="AI7" s="1106"/>
      <c r="AJ7" s="1107"/>
      <c r="AK7" s="1108">
        <v>587</v>
      </c>
      <c r="AL7" s="1109"/>
      <c r="AM7" s="1109"/>
      <c r="AN7" s="1109"/>
      <c r="AO7" s="1109"/>
      <c r="AP7" s="1109">
        <v>28918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1</v>
      </c>
      <c r="CI7" s="1097"/>
      <c r="CJ7" s="1097"/>
      <c r="CK7" s="1097"/>
      <c r="CL7" s="1098"/>
      <c r="CM7" s="1096">
        <v>30</v>
      </c>
      <c r="CN7" s="1097"/>
      <c r="CO7" s="1097"/>
      <c r="CP7" s="1097"/>
      <c r="CQ7" s="1098"/>
      <c r="CR7" s="1096">
        <v>3</v>
      </c>
      <c r="CS7" s="1097"/>
      <c r="CT7" s="1097"/>
      <c r="CU7" s="1097"/>
      <c r="CV7" s="1098"/>
      <c r="CW7" s="1096" t="s">
        <v>592</v>
      </c>
      <c r="CX7" s="1097"/>
      <c r="CY7" s="1097"/>
      <c r="CZ7" s="1097"/>
      <c r="DA7" s="1098"/>
      <c r="DB7" s="1096" t="s">
        <v>592</v>
      </c>
      <c r="DC7" s="1097"/>
      <c r="DD7" s="1097"/>
      <c r="DE7" s="1097"/>
      <c r="DF7" s="1098"/>
      <c r="DG7" s="1096">
        <v>17</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14</v>
      </c>
      <c r="R8" s="1039"/>
      <c r="S8" s="1039"/>
      <c r="T8" s="1039"/>
      <c r="U8" s="1039"/>
      <c r="V8" s="1039">
        <v>14</v>
      </c>
      <c r="W8" s="1039"/>
      <c r="X8" s="1039"/>
      <c r="Y8" s="1039"/>
      <c r="Z8" s="1039"/>
      <c r="AA8" s="1039" t="s">
        <v>593</v>
      </c>
      <c r="AB8" s="1039"/>
      <c r="AC8" s="1039"/>
      <c r="AD8" s="1039"/>
      <c r="AE8" s="1040"/>
      <c r="AF8" s="1035" t="s">
        <v>190</v>
      </c>
      <c r="AG8" s="1036"/>
      <c r="AH8" s="1036"/>
      <c r="AI8" s="1036"/>
      <c r="AJ8" s="1037"/>
      <c r="AK8" s="1080">
        <v>14</v>
      </c>
      <c r="AL8" s="1081"/>
      <c r="AM8" s="1081"/>
      <c r="AN8" s="1081"/>
      <c r="AO8" s="1081"/>
      <c r="AP8" s="1081">
        <v>55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31734</v>
      </c>
      <c r="R23" s="1061"/>
      <c r="S23" s="1061"/>
      <c r="T23" s="1061"/>
      <c r="U23" s="1061"/>
      <c r="V23" s="1061">
        <v>30336</v>
      </c>
      <c r="W23" s="1061"/>
      <c r="X23" s="1061"/>
      <c r="Y23" s="1061"/>
      <c r="Z23" s="1061"/>
      <c r="AA23" s="1061">
        <v>1397</v>
      </c>
      <c r="AB23" s="1061"/>
      <c r="AC23" s="1061"/>
      <c r="AD23" s="1061"/>
      <c r="AE23" s="1068"/>
      <c r="AF23" s="1069">
        <v>1182</v>
      </c>
      <c r="AG23" s="1061"/>
      <c r="AH23" s="1061"/>
      <c r="AI23" s="1061"/>
      <c r="AJ23" s="1070"/>
      <c r="AK23" s="1071"/>
      <c r="AL23" s="1072"/>
      <c r="AM23" s="1072"/>
      <c r="AN23" s="1072"/>
      <c r="AO23" s="1072"/>
      <c r="AP23" s="1061">
        <v>28973</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7095</v>
      </c>
      <c r="R28" s="1051"/>
      <c r="S28" s="1051"/>
      <c r="T28" s="1051"/>
      <c r="U28" s="1051"/>
      <c r="V28" s="1051">
        <v>7110</v>
      </c>
      <c r="W28" s="1051"/>
      <c r="X28" s="1051"/>
      <c r="Y28" s="1051"/>
      <c r="Z28" s="1051"/>
      <c r="AA28" s="1051">
        <v>-15</v>
      </c>
      <c r="AB28" s="1051"/>
      <c r="AC28" s="1051"/>
      <c r="AD28" s="1051"/>
      <c r="AE28" s="1052"/>
      <c r="AF28" s="1053">
        <v>-15</v>
      </c>
      <c r="AG28" s="1051"/>
      <c r="AH28" s="1051"/>
      <c r="AI28" s="1051"/>
      <c r="AJ28" s="1054"/>
      <c r="AK28" s="1042">
        <v>761</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1348</v>
      </c>
      <c r="R29" s="1039"/>
      <c r="S29" s="1039"/>
      <c r="T29" s="1039"/>
      <c r="U29" s="1039"/>
      <c r="V29" s="1039">
        <v>1342</v>
      </c>
      <c r="W29" s="1039"/>
      <c r="X29" s="1039"/>
      <c r="Y29" s="1039"/>
      <c r="Z29" s="1039"/>
      <c r="AA29" s="1039">
        <v>6</v>
      </c>
      <c r="AB29" s="1039"/>
      <c r="AC29" s="1039"/>
      <c r="AD29" s="1039"/>
      <c r="AE29" s="1040"/>
      <c r="AF29" s="1035">
        <v>6</v>
      </c>
      <c r="AG29" s="1036"/>
      <c r="AH29" s="1036"/>
      <c r="AI29" s="1036"/>
      <c r="AJ29" s="1037"/>
      <c r="AK29" s="980">
        <v>208</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5620</v>
      </c>
      <c r="R30" s="1039"/>
      <c r="S30" s="1039"/>
      <c r="T30" s="1039"/>
      <c r="U30" s="1039"/>
      <c r="V30" s="1039">
        <v>5435</v>
      </c>
      <c r="W30" s="1039"/>
      <c r="X30" s="1039"/>
      <c r="Y30" s="1039"/>
      <c r="Z30" s="1039"/>
      <c r="AA30" s="1039">
        <v>185</v>
      </c>
      <c r="AB30" s="1039"/>
      <c r="AC30" s="1039"/>
      <c r="AD30" s="1039"/>
      <c r="AE30" s="1040"/>
      <c r="AF30" s="1035">
        <v>185</v>
      </c>
      <c r="AG30" s="1036"/>
      <c r="AH30" s="1036"/>
      <c r="AI30" s="1036"/>
      <c r="AJ30" s="1037"/>
      <c r="AK30" s="980">
        <v>982</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1358</v>
      </c>
      <c r="R31" s="1039"/>
      <c r="S31" s="1039"/>
      <c r="T31" s="1039"/>
      <c r="U31" s="1039"/>
      <c r="V31" s="1039">
        <v>1348</v>
      </c>
      <c r="W31" s="1039"/>
      <c r="X31" s="1039"/>
      <c r="Y31" s="1039"/>
      <c r="Z31" s="1039"/>
      <c r="AA31" s="1039">
        <v>10</v>
      </c>
      <c r="AB31" s="1039"/>
      <c r="AC31" s="1039"/>
      <c r="AD31" s="1039"/>
      <c r="AE31" s="1040"/>
      <c r="AF31" s="1035">
        <v>877</v>
      </c>
      <c r="AG31" s="1036"/>
      <c r="AH31" s="1036"/>
      <c r="AI31" s="1036"/>
      <c r="AJ31" s="1037"/>
      <c r="AK31" s="980">
        <v>579</v>
      </c>
      <c r="AL31" s="971"/>
      <c r="AM31" s="971"/>
      <c r="AN31" s="971"/>
      <c r="AO31" s="971"/>
      <c r="AP31" s="971">
        <v>14102</v>
      </c>
      <c r="AQ31" s="971"/>
      <c r="AR31" s="971"/>
      <c r="AS31" s="971"/>
      <c r="AT31" s="971"/>
      <c r="AU31" s="971">
        <v>12043</v>
      </c>
      <c r="AV31" s="971"/>
      <c r="AW31" s="971"/>
      <c r="AX31" s="971"/>
      <c r="AY31" s="971"/>
      <c r="AZ31" s="1041" t="s">
        <v>594</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814</v>
      </c>
      <c r="R32" s="1039"/>
      <c r="S32" s="1039"/>
      <c r="T32" s="1039"/>
      <c r="U32" s="1039"/>
      <c r="V32" s="1039">
        <v>567</v>
      </c>
      <c r="W32" s="1039"/>
      <c r="X32" s="1039"/>
      <c r="Y32" s="1039"/>
      <c r="Z32" s="1039"/>
      <c r="AA32" s="1039">
        <v>247</v>
      </c>
      <c r="AB32" s="1039"/>
      <c r="AC32" s="1039"/>
      <c r="AD32" s="1039"/>
      <c r="AE32" s="1040"/>
      <c r="AF32" s="1035" t="s">
        <v>416</v>
      </c>
      <c r="AG32" s="1036"/>
      <c r="AH32" s="1036"/>
      <c r="AI32" s="1036"/>
      <c r="AJ32" s="1037"/>
      <c r="AK32" s="980">
        <v>0</v>
      </c>
      <c r="AL32" s="971"/>
      <c r="AM32" s="971"/>
      <c r="AN32" s="971"/>
      <c r="AO32" s="971"/>
      <c r="AP32" s="971">
        <v>987</v>
      </c>
      <c r="AQ32" s="971"/>
      <c r="AR32" s="971"/>
      <c r="AS32" s="971"/>
      <c r="AT32" s="971"/>
      <c r="AU32" s="971" t="s">
        <v>594</v>
      </c>
      <c r="AV32" s="971"/>
      <c r="AW32" s="971"/>
      <c r="AX32" s="971"/>
      <c r="AY32" s="971"/>
      <c r="AZ32" s="1041" t="s">
        <v>594</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1052</v>
      </c>
      <c r="AG63" s="959"/>
      <c r="AH63" s="959"/>
      <c r="AI63" s="959"/>
      <c r="AJ63" s="1022"/>
      <c r="AK63" s="1023"/>
      <c r="AL63" s="963"/>
      <c r="AM63" s="963"/>
      <c r="AN63" s="963"/>
      <c r="AO63" s="963"/>
      <c r="AP63" s="959">
        <v>15089</v>
      </c>
      <c r="AQ63" s="959"/>
      <c r="AR63" s="959"/>
      <c r="AS63" s="959"/>
      <c r="AT63" s="959"/>
      <c r="AU63" s="959">
        <v>12043</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402</v>
      </c>
      <c r="R66" s="1002"/>
      <c r="S66" s="1002"/>
      <c r="T66" s="1002"/>
      <c r="U66" s="1003"/>
      <c r="V66" s="1001" t="s">
        <v>422</v>
      </c>
      <c r="W66" s="1002"/>
      <c r="X66" s="1002"/>
      <c r="Y66" s="1002"/>
      <c r="Z66" s="1003"/>
      <c r="AA66" s="1001" t="s">
        <v>423</v>
      </c>
      <c r="AB66" s="1002"/>
      <c r="AC66" s="1002"/>
      <c r="AD66" s="1002"/>
      <c r="AE66" s="1003"/>
      <c r="AF66" s="1007" t="s">
        <v>405</v>
      </c>
      <c r="AG66" s="1008"/>
      <c r="AH66" s="1008"/>
      <c r="AI66" s="1008"/>
      <c r="AJ66" s="1009"/>
      <c r="AK66" s="1001" t="s">
        <v>406</v>
      </c>
      <c r="AL66" s="996"/>
      <c r="AM66" s="996"/>
      <c r="AN66" s="996"/>
      <c r="AO66" s="997"/>
      <c r="AP66" s="1001" t="s">
        <v>407</v>
      </c>
      <c r="AQ66" s="1002"/>
      <c r="AR66" s="1002"/>
      <c r="AS66" s="1002"/>
      <c r="AT66" s="1003"/>
      <c r="AU66" s="1001" t="s">
        <v>424</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1967</v>
      </c>
      <c r="R68" s="982"/>
      <c r="S68" s="982"/>
      <c r="T68" s="982"/>
      <c r="U68" s="982"/>
      <c r="V68" s="982">
        <v>1840</v>
      </c>
      <c r="W68" s="982"/>
      <c r="X68" s="982"/>
      <c r="Y68" s="982"/>
      <c r="Z68" s="982"/>
      <c r="AA68" s="982">
        <v>127</v>
      </c>
      <c r="AB68" s="982"/>
      <c r="AC68" s="982"/>
      <c r="AD68" s="982"/>
      <c r="AE68" s="982"/>
      <c r="AF68" s="982">
        <v>56</v>
      </c>
      <c r="AG68" s="982"/>
      <c r="AH68" s="982"/>
      <c r="AI68" s="982"/>
      <c r="AJ68" s="982"/>
      <c r="AK68" s="982">
        <v>45</v>
      </c>
      <c r="AL68" s="982"/>
      <c r="AM68" s="982"/>
      <c r="AN68" s="982"/>
      <c r="AO68" s="982"/>
      <c r="AP68" s="982">
        <v>147</v>
      </c>
      <c r="AQ68" s="982"/>
      <c r="AR68" s="982"/>
      <c r="AS68" s="982"/>
      <c r="AT68" s="982"/>
      <c r="AU68" s="982">
        <v>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1834</v>
      </c>
      <c r="R69" s="971"/>
      <c r="S69" s="971"/>
      <c r="T69" s="971"/>
      <c r="U69" s="971"/>
      <c r="V69" s="971">
        <v>1726</v>
      </c>
      <c r="W69" s="971"/>
      <c r="X69" s="971"/>
      <c r="Y69" s="971"/>
      <c r="Z69" s="971"/>
      <c r="AA69" s="971">
        <v>109</v>
      </c>
      <c r="AB69" s="971"/>
      <c r="AC69" s="971"/>
      <c r="AD69" s="971"/>
      <c r="AE69" s="971"/>
      <c r="AF69" s="971">
        <v>72</v>
      </c>
      <c r="AG69" s="971"/>
      <c r="AH69" s="971"/>
      <c r="AI69" s="971"/>
      <c r="AJ69" s="971"/>
      <c r="AK69" s="971">
        <v>69</v>
      </c>
      <c r="AL69" s="971"/>
      <c r="AM69" s="971"/>
      <c r="AN69" s="971"/>
      <c r="AO69" s="971"/>
      <c r="AP69" s="971">
        <v>1818</v>
      </c>
      <c r="AQ69" s="971"/>
      <c r="AR69" s="971"/>
      <c r="AS69" s="971"/>
      <c r="AT69" s="971"/>
      <c r="AU69" s="971">
        <v>1420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1977</v>
      </c>
      <c r="R70" s="971"/>
      <c r="S70" s="971"/>
      <c r="T70" s="971"/>
      <c r="U70" s="971"/>
      <c r="V70" s="971">
        <v>1682</v>
      </c>
      <c r="W70" s="971"/>
      <c r="X70" s="971"/>
      <c r="Y70" s="971"/>
      <c r="Z70" s="971"/>
      <c r="AA70" s="971">
        <v>295</v>
      </c>
      <c r="AB70" s="971"/>
      <c r="AC70" s="971"/>
      <c r="AD70" s="971"/>
      <c r="AE70" s="971"/>
      <c r="AF70" s="971">
        <v>2046</v>
      </c>
      <c r="AG70" s="971"/>
      <c r="AH70" s="971"/>
      <c r="AI70" s="971"/>
      <c r="AJ70" s="971"/>
      <c r="AK70" s="971" t="s">
        <v>592</v>
      </c>
      <c r="AL70" s="971"/>
      <c r="AM70" s="971"/>
      <c r="AN70" s="971"/>
      <c r="AO70" s="971"/>
      <c r="AP70" s="971">
        <v>2155</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7254</v>
      </c>
      <c r="R71" s="971"/>
      <c r="S71" s="971"/>
      <c r="T71" s="971"/>
      <c r="U71" s="971"/>
      <c r="V71" s="971">
        <v>6917</v>
      </c>
      <c r="W71" s="971"/>
      <c r="X71" s="971"/>
      <c r="Y71" s="971"/>
      <c r="Z71" s="971"/>
      <c r="AA71" s="971">
        <v>337</v>
      </c>
      <c r="AB71" s="971"/>
      <c r="AC71" s="971"/>
      <c r="AD71" s="971"/>
      <c r="AE71" s="971"/>
      <c r="AF71" s="971">
        <v>337</v>
      </c>
      <c r="AG71" s="971"/>
      <c r="AH71" s="971"/>
      <c r="AI71" s="971"/>
      <c r="AJ71" s="971"/>
      <c r="AK71" s="971" t="s">
        <v>592</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2273</v>
      </c>
      <c r="R72" s="971"/>
      <c r="S72" s="971"/>
      <c r="T72" s="971"/>
      <c r="U72" s="971"/>
      <c r="V72" s="971">
        <v>2162</v>
      </c>
      <c r="W72" s="971"/>
      <c r="X72" s="971"/>
      <c r="Y72" s="971"/>
      <c r="Z72" s="971"/>
      <c r="AA72" s="971">
        <v>111</v>
      </c>
      <c r="AB72" s="971"/>
      <c r="AC72" s="971"/>
      <c r="AD72" s="971"/>
      <c r="AE72" s="971"/>
      <c r="AF72" s="971">
        <v>111</v>
      </c>
      <c r="AG72" s="971"/>
      <c r="AH72" s="971"/>
      <c r="AI72" s="971"/>
      <c r="AJ72" s="971"/>
      <c r="AK72" s="971" t="s">
        <v>592</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983883</v>
      </c>
      <c r="R73" s="971"/>
      <c r="S73" s="971"/>
      <c r="T73" s="971"/>
      <c r="U73" s="971"/>
      <c r="V73" s="971">
        <v>942967</v>
      </c>
      <c r="W73" s="971"/>
      <c r="X73" s="971"/>
      <c r="Y73" s="971"/>
      <c r="Z73" s="971"/>
      <c r="AA73" s="971">
        <v>40916</v>
      </c>
      <c r="AB73" s="971"/>
      <c r="AC73" s="971"/>
      <c r="AD73" s="971"/>
      <c r="AE73" s="971"/>
      <c r="AF73" s="971">
        <v>40916</v>
      </c>
      <c r="AG73" s="971"/>
      <c r="AH73" s="971"/>
      <c r="AI73" s="971"/>
      <c r="AJ73" s="971"/>
      <c r="AK73" s="971">
        <v>1</v>
      </c>
      <c r="AL73" s="971"/>
      <c r="AM73" s="971"/>
      <c r="AN73" s="971"/>
      <c r="AO73" s="971"/>
      <c r="AP73" s="971" t="s">
        <v>592</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43538</v>
      </c>
      <c r="AG88" s="959"/>
      <c r="AH88" s="959"/>
      <c r="AI88" s="959"/>
      <c r="AJ88" s="959"/>
      <c r="AK88" s="963"/>
      <c r="AL88" s="963"/>
      <c r="AM88" s="963"/>
      <c r="AN88" s="963"/>
      <c r="AO88" s="963"/>
      <c r="AP88" s="959">
        <v>4120</v>
      </c>
      <c r="AQ88" s="959"/>
      <c r="AR88" s="959"/>
      <c r="AS88" s="959"/>
      <c r="AT88" s="959"/>
      <c r="AU88" s="959">
        <v>1486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594</v>
      </c>
      <c r="CX102" s="953"/>
      <c r="CY102" s="953"/>
      <c r="CZ102" s="953"/>
      <c r="DA102" s="954"/>
      <c r="DB102" s="952" t="s">
        <v>594</v>
      </c>
      <c r="DC102" s="953"/>
      <c r="DD102" s="953"/>
      <c r="DE102" s="953"/>
      <c r="DF102" s="954"/>
      <c r="DG102" s="952">
        <v>17</v>
      </c>
      <c r="DH102" s="953"/>
      <c r="DI102" s="953"/>
      <c r="DJ102" s="953"/>
      <c r="DK102" s="954"/>
      <c r="DL102" s="952" t="s">
        <v>594</v>
      </c>
      <c r="DM102" s="953"/>
      <c r="DN102" s="953"/>
      <c r="DO102" s="953"/>
      <c r="DP102" s="954"/>
      <c r="DQ102" s="952" t="s">
        <v>594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314</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314</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314</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2721605</v>
      </c>
      <c r="AB110" s="889"/>
      <c r="AC110" s="889"/>
      <c r="AD110" s="889"/>
      <c r="AE110" s="890"/>
      <c r="AF110" s="891">
        <v>2928148</v>
      </c>
      <c r="AG110" s="889"/>
      <c r="AH110" s="889"/>
      <c r="AI110" s="889"/>
      <c r="AJ110" s="890"/>
      <c r="AK110" s="891">
        <v>2961807</v>
      </c>
      <c r="AL110" s="889"/>
      <c r="AM110" s="889"/>
      <c r="AN110" s="889"/>
      <c r="AO110" s="890"/>
      <c r="AP110" s="892">
        <v>18.399999999999999</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31176887</v>
      </c>
      <c r="BR110" s="842"/>
      <c r="BS110" s="842"/>
      <c r="BT110" s="842"/>
      <c r="BU110" s="842"/>
      <c r="BV110" s="842">
        <v>30920755</v>
      </c>
      <c r="BW110" s="842"/>
      <c r="BX110" s="842"/>
      <c r="BY110" s="842"/>
      <c r="BZ110" s="842"/>
      <c r="CA110" s="842">
        <v>28972883</v>
      </c>
      <c r="CB110" s="842"/>
      <c r="CC110" s="842"/>
      <c r="CD110" s="842"/>
      <c r="CE110" s="842"/>
      <c r="CF110" s="866">
        <v>180</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190</v>
      </c>
      <c r="DH110" s="842"/>
      <c r="DI110" s="842"/>
      <c r="DJ110" s="842"/>
      <c r="DK110" s="842"/>
      <c r="DL110" s="842" t="s">
        <v>190</v>
      </c>
      <c r="DM110" s="842"/>
      <c r="DN110" s="842"/>
      <c r="DO110" s="842"/>
      <c r="DP110" s="842"/>
      <c r="DQ110" s="842" t="s">
        <v>190</v>
      </c>
      <c r="DR110" s="842"/>
      <c r="DS110" s="842"/>
      <c r="DT110" s="842"/>
      <c r="DU110" s="842"/>
      <c r="DV110" s="843" t="s">
        <v>190</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190</v>
      </c>
      <c r="AB111" s="919"/>
      <c r="AC111" s="919"/>
      <c r="AD111" s="919"/>
      <c r="AE111" s="920"/>
      <c r="AF111" s="921" t="s">
        <v>190</v>
      </c>
      <c r="AG111" s="919"/>
      <c r="AH111" s="919"/>
      <c r="AI111" s="919"/>
      <c r="AJ111" s="920"/>
      <c r="AK111" s="921" t="s">
        <v>190</v>
      </c>
      <c r="AL111" s="919"/>
      <c r="AM111" s="919"/>
      <c r="AN111" s="919"/>
      <c r="AO111" s="920"/>
      <c r="AP111" s="922" t="s">
        <v>190</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1344020</v>
      </c>
      <c r="BR111" s="817"/>
      <c r="BS111" s="817"/>
      <c r="BT111" s="817"/>
      <c r="BU111" s="817"/>
      <c r="BV111" s="817">
        <v>1199716</v>
      </c>
      <c r="BW111" s="817"/>
      <c r="BX111" s="817"/>
      <c r="BY111" s="817"/>
      <c r="BZ111" s="817"/>
      <c r="CA111" s="817">
        <v>1036547</v>
      </c>
      <c r="CB111" s="817"/>
      <c r="CC111" s="817"/>
      <c r="CD111" s="817"/>
      <c r="CE111" s="817"/>
      <c r="CF111" s="875">
        <v>6.4</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190</v>
      </c>
      <c r="DH111" s="817"/>
      <c r="DI111" s="817"/>
      <c r="DJ111" s="817"/>
      <c r="DK111" s="817"/>
      <c r="DL111" s="817" t="s">
        <v>190</v>
      </c>
      <c r="DM111" s="817"/>
      <c r="DN111" s="817"/>
      <c r="DO111" s="817"/>
      <c r="DP111" s="817"/>
      <c r="DQ111" s="817" t="s">
        <v>190</v>
      </c>
      <c r="DR111" s="817"/>
      <c r="DS111" s="817"/>
      <c r="DT111" s="817"/>
      <c r="DU111" s="817"/>
      <c r="DV111" s="794" t="s">
        <v>190</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190</v>
      </c>
      <c r="AB112" s="780"/>
      <c r="AC112" s="780"/>
      <c r="AD112" s="780"/>
      <c r="AE112" s="781"/>
      <c r="AF112" s="782" t="s">
        <v>190</v>
      </c>
      <c r="AG112" s="780"/>
      <c r="AH112" s="780"/>
      <c r="AI112" s="780"/>
      <c r="AJ112" s="781"/>
      <c r="AK112" s="782" t="s">
        <v>190</v>
      </c>
      <c r="AL112" s="780"/>
      <c r="AM112" s="780"/>
      <c r="AN112" s="780"/>
      <c r="AO112" s="781"/>
      <c r="AP112" s="824" t="s">
        <v>416</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13228632</v>
      </c>
      <c r="BR112" s="817"/>
      <c r="BS112" s="817"/>
      <c r="BT112" s="817"/>
      <c r="BU112" s="817"/>
      <c r="BV112" s="817">
        <v>12929490</v>
      </c>
      <c r="BW112" s="817"/>
      <c r="BX112" s="817"/>
      <c r="BY112" s="817"/>
      <c r="BZ112" s="817"/>
      <c r="CA112" s="817">
        <v>12866625</v>
      </c>
      <c r="CB112" s="817"/>
      <c r="CC112" s="817"/>
      <c r="CD112" s="817"/>
      <c r="CE112" s="817"/>
      <c r="CF112" s="875">
        <v>79.900000000000006</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190</v>
      </c>
      <c r="DH112" s="817"/>
      <c r="DI112" s="817"/>
      <c r="DJ112" s="817"/>
      <c r="DK112" s="817"/>
      <c r="DL112" s="817" t="s">
        <v>190</v>
      </c>
      <c r="DM112" s="817"/>
      <c r="DN112" s="817"/>
      <c r="DO112" s="817"/>
      <c r="DP112" s="817"/>
      <c r="DQ112" s="817" t="s">
        <v>190</v>
      </c>
      <c r="DR112" s="817"/>
      <c r="DS112" s="817"/>
      <c r="DT112" s="817"/>
      <c r="DU112" s="817"/>
      <c r="DV112" s="794" t="s">
        <v>190</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587699</v>
      </c>
      <c r="AB113" s="919"/>
      <c r="AC113" s="919"/>
      <c r="AD113" s="919"/>
      <c r="AE113" s="920"/>
      <c r="AF113" s="921">
        <v>513407</v>
      </c>
      <c r="AG113" s="919"/>
      <c r="AH113" s="919"/>
      <c r="AI113" s="919"/>
      <c r="AJ113" s="920"/>
      <c r="AK113" s="921">
        <v>533785</v>
      </c>
      <c r="AL113" s="919"/>
      <c r="AM113" s="919"/>
      <c r="AN113" s="919"/>
      <c r="AO113" s="920"/>
      <c r="AP113" s="922">
        <v>3.3</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640314</v>
      </c>
      <c r="BR113" s="817"/>
      <c r="BS113" s="817"/>
      <c r="BT113" s="817"/>
      <c r="BU113" s="817"/>
      <c r="BV113" s="817">
        <v>1141590</v>
      </c>
      <c r="BW113" s="817"/>
      <c r="BX113" s="817"/>
      <c r="BY113" s="817"/>
      <c r="BZ113" s="817"/>
      <c r="CA113" s="817">
        <v>1485724</v>
      </c>
      <c r="CB113" s="817"/>
      <c r="CC113" s="817"/>
      <c r="CD113" s="817"/>
      <c r="CE113" s="817"/>
      <c r="CF113" s="875">
        <v>9.1999999999999993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190</v>
      </c>
      <c r="DH113" s="780"/>
      <c r="DI113" s="780"/>
      <c r="DJ113" s="780"/>
      <c r="DK113" s="781"/>
      <c r="DL113" s="782" t="s">
        <v>190</v>
      </c>
      <c r="DM113" s="780"/>
      <c r="DN113" s="780"/>
      <c r="DO113" s="780"/>
      <c r="DP113" s="781"/>
      <c r="DQ113" s="782" t="s">
        <v>190</v>
      </c>
      <c r="DR113" s="780"/>
      <c r="DS113" s="780"/>
      <c r="DT113" s="780"/>
      <c r="DU113" s="781"/>
      <c r="DV113" s="824" t="s">
        <v>190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176969</v>
      </c>
      <c r="AB114" s="780"/>
      <c r="AC114" s="780"/>
      <c r="AD114" s="780"/>
      <c r="AE114" s="781"/>
      <c r="AF114" s="782">
        <v>132438</v>
      </c>
      <c r="AG114" s="780"/>
      <c r="AH114" s="780"/>
      <c r="AI114" s="780"/>
      <c r="AJ114" s="781"/>
      <c r="AK114" s="782">
        <v>121594</v>
      </c>
      <c r="AL114" s="780"/>
      <c r="AM114" s="780"/>
      <c r="AN114" s="780"/>
      <c r="AO114" s="781"/>
      <c r="AP114" s="824">
        <v>0.8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3064652</v>
      </c>
      <c r="BR114" s="817"/>
      <c r="BS114" s="817"/>
      <c r="BT114" s="817"/>
      <c r="BU114" s="817"/>
      <c r="BV114" s="817">
        <v>3016956</v>
      </c>
      <c r="BW114" s="817"/>
      <c r="BX114" s="817"/>
      <c r="BY114" s="817"/>
      <c r="BZ114" s="817"/>
      <c r="CA114" s="817">
        <v>3007077</v>
      </c>
      <c r="CB114" s="817"/>
      <c r="CC114" s="817"/>
      <c r="CD114" s="817"/>
      <c r="CE114" s="817"/>
      <c r="CF114" s="875">
        <v>18.7</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190</v>
      </c>
      <c r="DM114" s="780"/>
      <c r="DN114" s="780"/>
      <c r="DO114" s="780"/>
      <c r="DP114" s="781"/>
      <c r="DQ114" s="782" t="s">
        <v>190</v>
      </c>
      <c r="DR114" s="780"/>
      <c r="DS114" s="780"/>
      <c r="DT114" s="780"/>
      <c r="DU114" s="781"/>
      <c r="DV114" s="824" t="s">
        <v>455</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181027</v>
      </c>
      <c r="AB115" s="919"/>
      <c r="AC115" s="919"/>
      <c r="AD115" s="919"/>
      <c r="AE115" s="920"/>
      <c r="AF115" s="921">
        <v>157660</v>
      </c>
      <c r="AG115" s="919"/>
      <c r="AH115" s="919"/>
      <c r="AI115" s="919"/>
      <c r="AJ115" s="920"/>
      <c r="AK115" s="921">
        <v>164114</v>
      </c>
      <c r="AL115" s="919"/>
      <c r="AM115" s="919"/>
      <c r="AN115" s="919"/>
      <c r="AO115" s="920"/>
      <c r="AP115" s="922">
        <v>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190</v>
      </c>
      <c r="BR115" s="817"/>
      <c r="BS115" s="817"/>
      <c r="BT115" s="817"/>
      <c r="BU115" s="817"/>
      <c r="BV115" s="817" t="s">
        <v>190</v>
      </c>
      <c r="BW115" s="817"/>
      <c r="BX115" s="817"/>
      <c r="BY115" s="817"/>
      <c r="BZ115" s="817"/>
      <c r="CA115" s="817" t="s">
        <v>190</v>
      </c>
      <c r="CB115" s="817"/>
      <c r="CC115" s="817"/>
      <c r="CD115" s="817"/>
      <c r="CE115" s="817"/>
      <c r="CF115" s="875" t="s">
        <v>190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144967</v>
      </c>
      <c r="DH115" s="780"/>
      <c r="DI115" s="780"/>
      <c r="DJ115" s="780"/>
      <c r="DK115" s="781"/>
      <c r="DL115" s="782">
        <v>87079</v>
      </c>
      <c r="DM115" s="780"/>
      <c r="DN115" s="780"/>
      <c r="DO115" s="780"/>
      <c r="DP115" s="781"/>
      <c r="DQ115" s="782">
        <v>17129</v>
      </c>
      <c r="DR115" s="780"/>
      <c r="DS115" s="780"/>
      <c r="DT115" s="780"/>
      <c r="DU115" s="781"/>
      <c r="DV115" s="824">
        <v>0.1</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416</v>
      </c>
      <c r="AB116" s="780"/>
      <c r="AC116" s="780"/>
      <c r="AD116" s="780"/>
      <c r="AE116" s="781"/>
      <c r="AF116" s="782" t="s">
        <v>190</v>
      </c>
      <c r="AG116" s="780"/>
      <c r="AH116" s="780"/>
      <c r="AI116" s="780"/>
      <c r="AJ116" s="781"/>
      <c r="AK116" s="782" t="s">
        <v>190</v>
      </c>
      <c r="AL116" s="780"/>
      <c r="AM116" s="780"/>
      <c r="AN116" s="780"/>
      <c r="AO116" s="781"/>
      <c r="AP116" s="824" t="s">
        <v>190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416</v>
      </c>
      <c r="BR116" s="817"/>
      <c r="BS116" s="817"/>
      <c r="BT116" s="817"/>
      <c r="BU116" s="817"/>
      <c r="BV116" s="817" t="s">
        <v>190</v>
      </c>
      <c r="BW116" s="817"/>
      <c r="BX116" s="817"/>
      <c r="BY116" s="817"/>
      <c r="BZ116" s="817"/>
      <c r="CA116" s="817" t="s">
        <v>190</v>
      </c>
      <c r="CB116" s="817"/>
      <c r="CC116" s="817"/>
      <c r="CD116" s="817"/>
      <c r="CE116" s="817"/>
      <c r="CF116" s="875" t="s">
        <v>190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1199053</v>
      </c>
      <c r="DH116" s="780"/>
      <c r="DI116" s="780"/>
      <c r="DJ116" s="780"/>
      <c r="DK116" s="781"/>
      <c r="DL116" s="782">
        <v>1112637</v>
      </c>
      <c r="DM116" s="780"/>
      <c r="DN116" s="780"/>
      <c r="DO116" s="780"/>
      <c r="DP116" s="781"/>
      <c r="DQ116" s="782">
        <v>1019418</v>
      </c>
      <c r="DR116" s="780"/>
      <c r="DS116" s="780"/>
      <c r="DT116" s="780"/>
      <c r="DU116" s="781"/>
      <c r="DV116" s="824">
        <v>6.3</v>
      </c>
      <c r="DW116" s="825"/>
      <c r="DX116" s="825"/>
      <c r="DY116" s="825"/>
      <c r="DZ116" s="826"/>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3667300</v>
      </c>
      <c r="AB117" s="903"/>
      <c r="AC117" s="903"/>
      <c r="AD117" s="903"/>
      <c r="AE117" s="904"/>
      <c r="AF117" s="905">
        <v>3731653</v>
      </c>
      <c r="AG117" s="903"/>
      <c r="AH117" s="903"/>
      <c r="AI117" s="903"/>
      <c r="AJ117" s="904"/>
      <c r="AK117" s="905">
        <v>3781300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190</v>
      </c>
      <c r="BR117" s="817"/>
      <c r="BS117" s="817"/>
      <c r="BT117" s="817"/>
      <c r="BU117" s="817"/>
      <c r="BV117" s="817" t="s">
        <v>190</v>
      </c>
      <c r="BW117" s="817"/>
      <c r="BX117" s="817"/>
      <c r="BY117" s="817"/>
      <c r="BZ117" s="817"/>
      <c r="CA117" s="817" t="s">
        <v>190</v>
      </c>
      <c r="CB117" s="817"/>
      <c r="CC117" s="817"/>
      <c r="CD117" s="817"/>
      <c r="CE117" s="817"/>
      <c r="CF117" s="875" t="s">
        <v>190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190</v>
      </c>
      <c r="DH117" s="780"/>
      <c r="DI117" s="780"/>
      <c r="DJ117" s="780"/>
      <c r="DK117" s="781"/>
      <c r="DL117" s="782" t="s">
        <v>190</v>
      </c>
      <c r="DM117" s="780"/>
      <c r="DN117" s="780"/>
      <c r="DO117" s="780"/>
      <c r="DP117" s="781"/>
      <c r="DQ117" s="782" t="s">
        <v>190</v>
      </c>
      <c r="DR117" s="780"/>
      <c r="DS117" s="780"/>
      <c r="DT117" s="780"/>
      <c r="DU117" s="781"/>
      <c r="DV117" s="824" t="s">
        <v>190</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314</v>
      </c>
      <c r="AL118" s="896"/>
      <c r="AM118" s="896"/>
      <c r="AN118" s="896"/>
      <c r="AO118" s="897"/>
      <c r="AP118" s="899" t="s">
        <v>436</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190</v>
      </c>
      <c r="BR118" s="845"/>
      <c r="BS118" s="845"/>
      <c r="BT118" s="845"/>
      <c r="BU118" s="845"/>
      <c r="BV118" s="845" t="s">
        <v>190</v>
      </c>
      <c r="BW118" s="845"/>
      <c r="BX118" s="845"/>
      <c r="BY118" s="845"/>
      <c r="BZ118" s="845"/>
      <c r="CA118" s="845" t="s">
        <v>190</v>
      </c>
      <c r="CB118" s="845"/>
      <c r="CC118" s="845"/>
      <c r="CD118" s="845"/>
      <c r="CE118" s="845"/>
      <c r="CF118" s="875" t="s">
        <v>190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190</v>
      </c>
      <c r="DH118" s="780"/>
      <c r="DI118" s="780"/>
      <c r="DJ118" s="780"/>
      <c r="DK118" s="781"/>
      <c r="DL118" s="782" t="s">
        <v>190</v>
      </c>
      <c r="DM118" s="780"/>
      <c r="DN118" s="780"/>
      <c r="DO118" s="780"/>
      <c r="DP118" s="781"/>
      <c r="DQ118" s="782" t="s">
        <v>190</v>
      </c>
      <c r="DR118" s="780"/>
      <c r="DS118" s="780"/>
      <c r="DT118" s="780"/>
      <c r="DU118" s="781"/>
      <c r="DV118" s="824" t="s">
        <v>190</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416</v>
      </c>
      <c r="AB119" s="889"/>
      <c r="AC119" s="889"/>
      <c r="AD119" s="889"/>
      <c r="AE119" s="890"/>
      <c r="AF119" s="891" t="s">
        <v>190</v>
      </c>
      <c r="AG119" s="889"/>
      <c r="AH119" s="889"/>
      <c r="AI119" s="889"/>
      <c r="AJ119" s="890"/>
      <c r="AK119" s="891" t="s">
        <v>190</v>
      </c>
      <c r="AL119" s="889"/>
      <c r="AM119" s="889"/>
      <c r="AN119" s="889"/>
      <c r="AO119" s="890"/>
      <c r="AP119" s="892" t="s">
        <v>416</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467</v>
      </c>
      <c r="BP119" s="878"/>
      <c r="BQ119" s="879">
        <v>49454505</v>
      </c>
      <c r="BR119" s="845"/>
      <c r="BS119" s="845"/>
      <c r="BT119" s="845"/>
      <c r="BU119" s="845"/>
      <c r="BV119" s="845">
        <v>49208507</v>
      </c>
      <c r="BW119" s="845"/>
      <c r="BX119" s="845"/>
      <c r="BY119" s="845"/>
      <c r="BZ119" s="845"/>
      <c r="CA119" s="845">
        <v>47368856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416</v>
      </c>
      <c r="DH119" s="764"/>
      <c r="DI119" s="764"/>
      <c r="DJ119" s="764"/>
      <c r="DK119" s="765"/>
      <c r="DL119" s="766" t="s">
        <v>190</v>
      </c>
      <c r="DM119" s="764"/>
      <c r="DN119" s="764"/>
      <c r="DO119" s="764"/>
      <c r="DP119" s="765"/>
      <c r="DQ119" s="766" t="s">
        <v>190</v>
      </c>
      <c r="DR119" s="764"/>
      <c r="DS119" s="764"/>
      <c r="DT119" s="764"/>
      <c r="DU119" s="765"/>
      <c r="DV119" s="848" t="s">
        <v>416</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190</v>
      </c>
      <c r="AB120" s="780"/>
      <c r="AC120" s="780"/>
      <c r="AD120" s="780"/>
      <c r="AE120" s="781"/>
      <c r="AF120" s="782" t="s">
        <v>190</v>
      </c>
      <c r="AG120" s="780"/>
      <c r="AH120" s="780"/>
      <c r="AI120" s="780"/>
      <c r="AJ120" s="781"/>
      <c r="AK120" s="782" t="s">
        <v>190</v>
      </c>
      <c r="AL120" s="780"/>
      <c r="AM120" s="780"/>
      <c r="AN120" s="780"/>
      <c r="AO120" s="781"/>
      <c r="AP120" s="824" t="s">
        <v>190</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2945233</v>
      </c>
      <c r="BR120" s="842"/>
      <c r="BS120" s="842"/>
      <c r="BT120" s="842"/>
      <c r="BU120" s="842"/>
      <c r="BV120" s="842">
        <v>4758733</v>
      </c>
      <c r="BW120" s="842"/>
      <c r="BX120" s="842"/>
      <c r="BY120" s="842"/>
      <c r="BZ120" s="842"/>
      <c r="CA120" s="842">
        <v>6238855</v>
      </c>
      <c r="CB120" s="842"/>
      <c r="CC120" s="842"/>
      <c r="CD120" s="842"/>
      <c r="CE120" s="842"/>
      <c r="CF120" s="866">
        <v>38.799999999999997</v>
      </c>
      <c r="CG120" s="867"/>
      <c r="CH120" s="867"/>
      <c r="CI120" s="867"/>
      <c r="CJ120" s="867"/>
      <c r="CK120" s="868" t="s">
        <v>471</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12815013</v>
      </c>
      <c r="DH120" s="842"/>
      <c r="DI120" s="842"/>
      <c r="DJ120" s="842"/>
      <c r="DK120" s="842"/>
      <c r="DL120" s="842">
        <v>12300115</v>
      </c>
      <c r="DM120" s="842"/>
      <c r="DN120" s="842"/>
      <c r="DO120" s="842"/>
      <c r="DP120" s="842"/>
      <c r="DQ120" s="842">
        <v>12043444</v>
      </c>
      <c r="DR120" s="842"/>
      <c r="DS120" s="842"/>
      <c r="DT120" s="842"/>
      <c r="DU120" s="842"/>
      <c r="DV120" s="843">
        <v>74.8</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190</v>
      </c>
      <c r="AB121" s="780"/>
      <c r="AC121" s="780"/>
      <c r="AD121" s="780"/>
      <c r="AE121" s="781"/>
      <c r="AF121" s="782" t="s">
        <v>416</v>
      </c>
      <c r="AG121" s="780"/>
      <c r="AH121" s="780"/>
      <c r="AI121" s="780"/>
      <c r="AJ121" s="781"/>
      <c r="AK121" s="782" t="s">
        <v>416</v>
      </c>
      <c r="AL121" s="780"/>
      <c r="AM121" s="780"/>
      <c r="AN121" s="780"/>
      <c r="AO121" s="781"/>
      <c r="AP121" s="824" t="s">
        <v>190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12104546</v>
      </c>
      <c r="BR121" s="817"/>
      <c r="BS121" s="817"/>
      <c r="BT121" s="817"/>
      <c r="BU121" s="817"/>
      <c r="BV121" s="817">
        <v>11830890</v>
      </c>
      <c r="BW121" s="817"/>
      <c r="BX121" s="817"/>
      <c r="BY121" s="817"/>
      <c r="BZ121" s="817"/>
      <c r="CA121" s="817">
        <v>11865598</v>
      </c>
      <c r="CB121" s="817"/>
      <c r="CC121" s="817"/>
      <c r="CD121" s="817"/>
      <c r="CE121" s="817"/>
      <c r="CF121" s="875">
        <v>73.7</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413619</v>
      </c>
      <c r="DH121" s="817"/>
      <c r="DI121" s="817"/>
      <c r="DJ121" s="817"/>
      <c r="DK121" s="817"/>
      <c r="DL121" s="817">
        <v>629375</v>
      </c>
      <c r="DM121" s="817"/>
      <c r="DN121" s="817"/>
      <c r="DO121" s="817"/>
      <c r="DP121" s="817"/>
      <c r="DQ121" s="817">
        <v>823181</v>
      </c>
      <c r="DR121" s="817"/>
      <c r="DS121" s="817"/>
      <c r="DT121" s="817"/>
      <c r="DU121" s="817"/>
      <c r="DV121" s="794">
        <v>5.0999999999999996</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190</v>
      </c>
      <c r="AB122" s="780"/>
      <c r="AC122" s="780"/>
      <c r="AD122" s="780"/>
      <c r="AE122" s="781"/>
      <c r="AF122" s="782" t="s">
        <v>416</v>
      </c>
      <c r="AG122" s="780"/>
      <c r="AH122" s="780"/>
      <c r="AI122" s="780"/>
      <c r="AJ122" s="781"/>
      <c r="AK122" s="782" t="s">
        <v>416</v>
      </c>
      <c r="AL122" s="780"/>
      <c r="AM122" s="780"/>
      <c r="AN122" s="780"/>
      <c r="AO122" s="781"/>
      <c r="AP122" s="824" t="s">
        <v>190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29873725</v>
      </c>
      <c r="BR122" s="845"/>
      <c r="BS122" s="845"/>
      <c r="BT122" s="845"/>
      <c r="BU122" s="845"/>
      <c r="BV122" s="845">
        <v>29670950</v>
      </c>
      <c r="BW122" s="845"/>
      <c r="BX122" s="845"/>
      <c r="BY122" s="845"/>
      <c r="BZ122" s="845"/>
      <c r="CA122" s="845">
        <v>28366904</v>
      </c>
      <c r="CB122" s="845"/>
      <c r="CC122" s="845"/>
      <c r="CD122" s="845"/>
      <c r="CE122" s="845"/>
      <c r="CF122" s="846">
        <v>176.2</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t="s">
        <v>190</v>
      </c>
      <c r="DH122" s="817"/>
      <c r="DI122" s="817"/>
      <c r="DJ122" s="817"/>
      <c r="DK122" s="817"/>
      <c r="DL122" s="817" t="s">
        <v>190</v>
      </c>
      <c r="DM122" s="817"/>
      <c r="DN122" s="817"/>
      <c r="DO122" s="817"/>
      <c r="DP122" s="817"/>
      <c r="DQ122" s="817" t="s">
        <v>416</v>
      </c>
      <c r="DR122" s="817"/>
      <c r="DS122" s="817"/>
      <c r="DT122" s="817"/>
      <c r="DU122" s="817"/>
      <c r="DV122" s="794" t="s">
        <v>190</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66282</v>
      </c>
      <c r="AB123" s="780"/>
      <c r="AC123" s="780"/>
      <c r="AD123" s="780"/>
      <c r="AE123" s="781"/>
      <c r="AF123" s="782">
        <v>87003</v>
      </c>
      <c r="AG123" s="780"/>
      <c r="AH123" s="780"/>
      <c r="AI123" s="780"/>
      <c r="AJ123" s="781"/>
      <c r="AK123" s="782">
        <v>93836</v>
      </c>
      <c r="AL123" s="780"/>
      <c r="AM123" s="780"/>
      <c r="AN123" s="780"/>
      <c r="AO123" s="781"/>
      <c r="AP123" s="824">
        <v>0.6</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476</v>
      </c>
      <c r="BP123" s="878"/>
      <c r="BQ123" s="832">
        <v>44923504</v>
      </c>
      <c r="BR123" s="833"/>
      <c r="BS123" s="833"/>
      <c r="BT123" s="833"/>
      <c r="BU123" s="833"/>
      <c r="BV123" s="833">
        <v>46260573</v>
      </c>
      <c r="BW123" s="833"/>
      <c r="BX123" s="833"/>
      <c r="BY123" s="833"/>
      <c r="BZ123" s="833"/>
      <c r="CA123" s="833">
        <v>46471357</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190</v>
      </c>
      <c r="DH123" s="780"/>
      <c r="DI123" s="780"/>
      <c r="DJ123" s="780"/>
      <c r="DK123" s="781"/>
      <c r="DL123" s="782" t="s">
        <v>190</v>
      </c>
      <c r="DM123" s="780"/>
      <c r="DN123" s="780"/>
      <c r="DO123" s="780"/>
      <c r="DP123" s="781"/>
      <c r="DQ123" s="782" t="s">
        <v>190</v>
      </c>
      <c r="DR123" s="780"/>
      <c r="DS123" s="780"/>
      <c r="DT123" s="780"/>
      <c r="DU123" s="781"/>
      <c r="DV123" s="824" t="s">
        <v>190</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190</v>
      </c>
      <c r="AB124" s="780"/>
      <c r="AC124" s="780"/>
      <c r="AD124" s="780"/>
      <c r="AE124" s="781"/>
      <c r="AF124" s="782" t="s">
        <v>190</v>
      </c>
      <c r="AG124" s="780"/>
      <c r="AH124" s="780"/>
      <c r="AI124" s="780"/>
      <c r="AJ124" s="781"/>
      <c r="AK124" s="782" t="s">
        <v>190</v>
      </c>
      <c r="AL124" s="780"/>
      <c r="AM124" s="780"/>
      <c r="AN124" s="780"/>
      <c r="AO124" s="781"/>
      <c r="AP124" s="824" t="s">
        <v>190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28.9</v>
      </c>
      <c r="BR124" s="831"/>
      <c r="BS124" s="831"/>
      <c r="BT124" s="831"/>
      <c r="BU124" s="831"/>
      <c r="BV124" s="831">
        <v>17.600000000000001</v>
      </c>
      <c r="BW124" s="831"/>
      <c r="BX124" s="831"/>
      <c r="BY124" s="831"/>
      <c r="BZ124" s="831"/>
      <c r="CA124" s="831">
        <v>5.5</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190</v>
      </c>
      <c r="DH124" s="764"/>
      <c r="DI124" s="764"/>
      <c r="DJ124" s="764"/>
      <c r="DK124" s="765"/>
      <c r="DL124" s="766" t="s">
        <v>190</v>
      </c>
      <c r="DM124" s="764"/>
      <c r="DN124" s="764"/>
      <c r="DO124" s="764"/>
      <c r="DP124" s="765"/>
      <c r="DQ124" s="766" t="s">
        <v>455</v>
      </c>
      <c r="DR124" s="764"/>
      <c r="DS124" s="764"/>
      <c r="DT124" s="764"/>
      <c r="DU124" s="765"/>
      <c r="DV124" s="848" t="s">
        <v>190</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455</v>
      </c>
      <c r="AB125" s="780"/>
      <c r="AC125" s="780"/>
      <c r="AD125" s="780"/>
      <c r="AE125" s="781"/>
      <c r="AF125" s="782" t="s">
        <v>190</v>
      </c>
      <c r="AG125" s="780"/>
      <c r="AH125" s="780"/>
      <c r="AI125" s="780"/>
      <c r="AJ125" s="781"/>
      <c r="AK125" s="782" t="s">
        <v>190</v>
      </c>
      <c r="AL125" s="780"/>
      <c r="AM125" s="780"/>
      <c r="AN125" s="780"/>
      <c r="AO125" s="781"/>
      <c r="AP125" s="824" t="s">
        <v>190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190</v>
      </c>
      <c r="DH125" s="842"/>
      <c r="DI125" s="842"/>
      <c r="DJ125" s="842"/>
      <c r="DK125" s="842"/>
      <c r="DL125" s="842" t="s">
        <v>190</v>
      </c>
      <c r="DM125" s="842"/>
      <c r="DN125" s="842"/>
      <c r="DO125" s="842"/>
      <c r="DP125" s="842"/>
      <c r="DQ125" s="842" t="s">
        <v>190</v>
      </c>
      <c r="DR125" s="842"/>
      <c r="DS125" s="842"/>
      <c r="DT125" s="842"/>
      <c r="DU125" s="842"/>
      <c r="DV125" s="843" t="s">
        <v>455</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114745</v>
      </c>
      <c r="AB126" s="780"/>
      <c r="AC126" s="780"/>
      <c r="AD126" s="780"/>
      <c r="AE126" s="781"/>
      <c r="AF126" s="782">
        <v>70657</v>
      </c>
      <c r="AG126" s="780"/>
      <c r="AH126" s="780"/>
      <c r="AI126" s="780"/>
      <c r="AJ126" s="781"/>
      <c r="AK126" s="782">
        <v>70278</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190</v>
      </c>
      <c r="DH126" s="817"/>
      <c r="DI126" s="817"/>
      <c r="DJ126" s="817"/>
      <c r="DK126" s="817"/>
      <c r="DL126" s="817" t="s">
        <v>455</v>
      </c>
      <c r="DM126" s="817"/>
      <c r="DN126" s="817"/>
      <c r="DO126" s="817"/>
      <c r="DP126" s="817"/>
      <c r="DQ126" s="817" t="s">
        <v>190</v>
      </c>
      <c r="DR126" s="817"/>
      <c r="DS126" s="817"/>
      <c r="DT126" s="817"/>
      <c r="DU126" s="817"/>
      <c r="DV126" s="794" t="s">
        <v>190</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190</v>
      </c>
      <c r="AB127" s="780"/>
      <c r="AC127" s="780"/>
      <c r="AD127" s="780"/>
      <c r="AE127" s="781"/>
      <c r="AF127" s="782" t="s">
        <v>416</v>
      </c>
      <c r="AG127" s="780"/>
      <c r="AH127" s="780"/>
      <c r="AI127" s="780"/>
      <c r="AJ127" s="781"/>
      <c r="AK127" s="782" t="s">
        <v>190</v>
      </c>
      <c r="AL127" s="780"/>
      <c r="AM127" s="780"/>
      <c r="AN127" s="780"/>
      <c r="AO127" s="781"/>
      <c r="AP127" s="824" t="s">
        <v>190</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190</v>
      </c>
      <c r="DH127" s="817"/>
      <c r="DI127" s="817"/>
      <c r="DJ127" s="817"/>
      <c r="DK127" s="817"/>
      <c r="DL127" s="817" t="s">
        <v>190</v>
      </c>
      <c r="DM127" s="817"/>
      <c r="DN127" s="817"/>
      <c r="DO127" s="817"/>
      <c r="DP127" s="817"/>
      <c r="DQ127" s="817" t="s">
        <v>455</v>
      </c>
      <c r="DR127" s="817"/>
      <c r="DS127" s="817"/>
      <c r="DT127" s="817"/>
      <c r="DU127" s="817"/>
      <c r="DV127" s="794" t="s">
        <v>190</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419609</v>
      </c>
      <c r="AB128" s="801"/>
      <c r="AC128" s="801"/>
      <c r="AD128" s="801"/>
      <c r="AE128" s="802"/>
      <c r="AF128" s="803">
        <v>540243</v>
      </c>
      <c r="AG128" s="801"/>
      <c r="AH128" s="801"/>
      <c r="AI128" s="801"/>
      <c r="AJ128" s="802"/>
      <c r="AK128" s="803">
        <v>537811</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190</v>
      </c>
      <c r="BG128" s="787"/>
      <c r="BH128" s="787"/>
      <c r="BI128" s="787"/>
      <c r="BJ128" s="787"/>
      <c r="BK128" s="787"/>
      <c r="BL128" s="810"/>
      <c r="BM128" s="786">
        <v>12.57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190</v>
      </c>
      <c r="DH128" s="791"/>
      <c r="DI128" s="791"/>
      <c r="DJ128" s="791"/>
      <c r="DK128" s="791"/>
      <c r="DL128" s="791" t="s">
        <v>455</v>
      </c>
      <c r="DM128" s="791"/>
      <c r="DN128" s="791"/>
      <c r="DO128" s="791"/>
      <c r="DP128" s="791"/>
      <c r="DQ128" s="791" t="s">
        <v>190</v>
      </c>
      <c r="DR128" s="791"/>
      <c r="DS128" s="791"/>
      <c r="DT128" s="791"/>
      <c r="DU128" s="791"/>
      <c r="DV128" s="792" t="s">
        <v>190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17817060</v>
      </c>
      <c r="AB129" s="780"/>
      <c r="AC129" s="780"/>
      <c r="AD129" s="780"/>
      <c r="AE129" s="781"/>
      <c r="AF129" s="782">
        <v>19039929</v>
      </c>
      <c r="AG129" s="780"/>
      <c r="AH129" s="780"/>
      <c r="AI129" s="780"/>
      <c r="AJ129" s="781"/>
      <c r="AK129" s="782">
        <v>18491926</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190</v>
      </c>
      <c r="BG129" s="771"/>
      <c r="BH129" s="771"/>
      <c r="BI129" s="771"/>
      <c r="BJ129" s="771"/>
      <c r="BK129" s="771"/>
      <c r="BL129" s="772"/>
      <c r="BM129" s="770">
        <v>17.57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2178153</v>
      </c>
      <c r="AB130" s="780"/>
      <c r="AC130" s="780"/>
      <c r="AD130" s="780"/>
      <c r="AE130" s="781"/>
      <c r="AF130" s="782">
        <v>2313638</v>
      </c>
      <c r="AG130" s="780"/>
      <c r="AH130" s="780"/>
      <c r="AI130" s="780"/>
      <c r="AJ130" s="781"/>
      <c r="AK130" s="782">
        <v>2394538</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15638907</v>
      </c>
      <c r="AB131" s="764"/>
      <c r="AC131" s="764"/>
      <c r="AD131" s="764"/>
      <c r="AE131" s="765"/>
      <c r="AF131" s="766">
        <v>16726291</v>
      </c>
      <c r="AG131" s="764"/>
      <c r="AH131" s="764"/>
      <c r="AI131" s="764"/>
      <c r="AJ131" s="765"/>
      <c r="AK131" s="766">
        <v>16097388</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5.5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6.8389567490000003</v>
      </c>
      <c r="AB132" s="745"/>
      <c r="AC132" s="745"/>
      <c r="AD132" s="745"/>
      <c r="AE132" s="746"/>
      <c r="AF132" s="747">
        <v>5.247858076</v>
      </c>
      <c r="AG132" s="745"/>
      <c r="AH132" s="745"/>
      <c r="AI132" s="745"/>
      <c r="AJ132" s="746"/>
      <c r="AK132" s="747">
        <v>5.2738444680000001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5.5</v>
      </c>
      <c r="AB133" s="724"/>
      <c r="AC133" s="724"/>
      <c r="AD133" s="724"/>
      <c r="AE133" s="725"/>
      <c r="AF133" s="723">
        <v>5.8</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m9ts1b+ORgItpXeAvAYrTrGjQyy7OOZHM+Yw+BR6TAgGQW/wf9ilSFSjxxOorS1HlK1CEz/FTvq4z0iVx19dg==" saltValue="6HZlLq+ObMzwh3+2kr+f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5r+FntU9GNA+lomnEeo1/j2y8xS5QRYyJYC63HDoFQArIIVYxY+MY6rRAUIHjXJFZVVgpbZMECaLKVRBTYZsw==" saltValue="38lWan8zWr3hONCYn4fV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85Pr1LTOGX8QAlMXdR1E/vGf8TYuuvYFwkfvWy0e6Aq0PLty9hbMGRMLfPvm9xiCUviK32OO8gJhYz3ibGuqQ==" saltValue="Z9UceFpKN/8Y/h4Lvn3G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4786866</v>
      </c>
      <c r="AP9" s="281">
        <v>55486</v>
      </c>
      <c r="AQ9" s="282">
        <v>65316</v>
      </c>
      <c r="AR9" s="283">
        <v>-15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636508</v>
      </c>
      <c r="AP10" s="284">
        <v>7378</v>
      </c>
      <c r="AQ10" s="285">
        <v>6075</v>
      </c>
      <c r="AR10" s="286">
        <v>21.4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46461</v>
      </c>
      <c r="AP11" s="284">
        <v>539</v>
      </c>
      <c r="AQ11" s="285">
        <v>1232</v>
      </c>
      <c r="AR11" s="286">
        <v>-56.3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v>31263</v>
      </c>
      <c r="AP12" s="284">
        <v>362</v>
      </c>
      <c r="AQ12" s="285">
        <v>18</v>
      </c>
      <c r="AR12" s="286">
        <v>1911.1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170237</v>
      </c>
      <c r="AP13" s="284">
        <v>1973</v>
      </c>
      <c r="AQ13" s="285">
        <v>2791</v>
      </c>
      <c r="AR13" s="286">
        <v>-29.3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99074</v>
      </c>
      <c r="AP14" s="284">
        <v>1148</v>
      </c>
      <c r="AQ14" s="285">
        <v>1364</v>
      </c>
      <c r="AR14" s="286">
        <v>-15.8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-262001</v>
      </c>
      <c r="AP15" s="284">
        <v>-3037</v>
      </c>
      <c r="AQ15" s="285">
        <v>-4006</v>
      </c>
      <c r="AR15" s="286">
        <v>-24.2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5508408</v>
      </c>
      <c r="AP16" s="284">
        <v>63850</v>
      </c>
      <c r="AQ16" s="285">
        <v>72790</v>
      </c>
      <c r="AR16" s="286">
        <v>-12.3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5.56</v>
      </c>
      <c r="AP21" s="298">
        <v>6.54</v>
      </c>
      <c r="AQ21" s="299">
        <v>-0.98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99</v>
      </c>
      <c r="AP22" s="303">
        <v>98.3</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2961807</v>
      </c>
      <c r="AP32" s="312">
        <v>34331</v>
      </c>
      <c r="AQ32" s="313">
        <v>35011</v>
      </c>
      <c r="AR32" s="314">
        <v>-1.9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529</v>
      </c>
      <c r="AP34" s="312" t="s">
        <v>529</v>
      </c>
      <c r="AQ34" s="313">
        <v>4</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533785</v>
      </c>
      <c r="AP35" s="312">
        <v>6187</v>
      </c>
      <c r="AQ35" s="313">
        <v>8351</v>
      </c>
      <c r="AR35" s="314">
        <v>-25.9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121594</v>
      </c>
      <c r="AP36" s="312">
        <v>1409</v>
      </c>
      <c r="AQ36" s="313">
        <v>1645</v>
      </c>
      <c r="AR36" s="314">
        <v>-14.3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164114</v>
      </c>
      <c r="AP37" s="312">
        <v>1902</v>
      </c>
      <c r="AQ37" s="313">
        <v>1050</v>
      </c>
      <c r="AR37" s="314">
        <v>81.099999999999994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529</v>
      </c>
      <c r="AP38" s="315" t="s">
        <v>529</v>
      </c>
      <c r="AQ38" s="316">
        <v>1</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-537811</v>
      </c>
      <c r="AP39" s="312">
        <v>-6234</v>
      </c>
      <c r="AQ39" s="313">
        <v>-5851</v>
      </c>
      <c r="AR39" s="314">
        <v>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-2394538</v>
      </c>
      <c r="AP40" s="312">
        <v>-27756</v>
      </c>
      <c r="AQ40" s="313">
        <v>-27858</v>
      </c>
      <c r="AR40" s="314">
        <v>-0.4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848951</v>
      </c>
      <c r="AP41" s="312">
        <v>9841</v>
      </c>
      <c r="AQ41" s="313">
        <v>12351</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2507685</v>
      </c>
      <c r="AN51" s="334">
        <v>29111</v>
      </c>
      <c r="AO51" s="335">
        <v>-37.200000000000003</v>
      </c>
      <c r="AP51" s="336">
        <v>54684</v>
      </c>
      <c r="AQ51" s="337">
        <v>1.1000000000000001</v>
      </c>
      <c r="AR51" s="338">
        <v>-38.299999999999997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2315955</v>
      </c>
      <c r="AN52" s="342">
        <v>26885</v>
      </c>
      <c r="AO52" s="343">
        <v>-27.9</v>
      </c>
      <c r="AP52" s="344">
        <v>32829</v>
      </c>
      <c r="AQ52" s="345">
        <v>7.2</v>
      </c>
      <c r="AR52" s="346">
        <v>-35.1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2841067</v>
      </c>
      <c r="AN53" s="334">
        <v>32922</v>
      </c>
      <c r="AO53" s="335">
        <v>13.1</v>
      </c>
      <c r="AP53" s="336">
        <v>62383</v>
      </c>
      <c r="AQ53" s="337">
        <v>14.1</v>
      </c>
      <c r="AR53" s="338">
        <v>-1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2222036</v>
      </c>
      <c r="AN54" s="342">
        <v>25749</v>
      </c>
      <c r="AO54" s="343">
        <v>-4.2</v>
      </c>
      <c r="AP54" s="344">
        <v>35325</v>
      </c>
      <c r="AQ54" s="345">
        <v>7.6</v>
      </c>
      <c r="AR54" s="346">
        <v>-11.8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2178272</v>
      </c>
      <c r="AN55" s="334">
        <v>25242</v>
      </c>
      <c r="AO55" s="335">
        <v>-23.3</v>
      </c>
      <c r="AP55" s="336">
        <v>63812</v>
      </c>
      <c r="AQ55" s="337">
        <v>2.2999999999999998</v>
      </c>
      <c r="AR55" s="338">
        <v>-25.6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1509191</v>
      </c>
      <c r="AN56" s="342">
        <v>17489</v>
      </c>
      <c r="AO56" s="343">
        <v>-32.1</v>
      </c>
      <c r="AP56" s="344">
        <v>33848</v>
      </c>
      <c r="AQ56" s="345">
        <v>-4.2</v>
      </c>
      <c r="AR56" s="346">
        <v>-27.9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1844629</v>
      </c>
      <c r="AN57" s="334">
        <v>21396</v>
      </c>
      <c r="AO57" s="335">
        <v>-15.2</v>
      </c>
      <c r="AP57" s="336">
        <v>45945</v>
      </c>
      <c r="AQ57" s="337">
        <v>-28</v>
      </c>
      <c r="AR57" s="338">
        <v>12.8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1230921</v>
      </c>
      <c r="AN58" s="342">
        <v>14278</v>
      </c>
      <c r="AO58" s="343">
        <v>-18.399999999999999</v>
      </c>
      <c r="AP58" s="344">
        <v>25180</v>
      </c>
      <c r="AQ58" s="345">
        <v>-25.6</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2079552</v>
      </c>
      <c r="AN59" s="334">
        <v>24105</v>
      </c>
      <c r="AO59" s="335">
        <v>12.7</v>
      </c>
      <c r="AP59" s="336">
        <v>44475</v>
      </c>
      <c r="AQ59" s="337">
        <v>-3.2</v>
      </c>
      <c r="AR59" s="338">
        <v>15.9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1466742</v>
      </c>
      <c r="AN60" s="342">
        <v>17002</v>
      </c>
      <c r="AO60" s="343">
        <v>19.100000000000001</v>
      </c>
      <c r="AP60" s="344">
        <v>24780</v>
      </c>
      <c r="AQ60" s="345">
        <v>-1.6</v>
      </c>
      <c r="AR60" s="346">
        <v>20.7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2290241</v>
      </c>
      <c r="AN61" s="349">
        <v>26555</v>
      </c>
      <c r="AO61" s="350">
        <v>-10</v>
      </c>
      <c r="AP61" s="351">
        <v>54260</v>
      </c>
      <c r="AQ61" s="352">
        <v>-2.7</v>
      </c>
      <c r="AR61" s="338">
        <v>-7.3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1748969</v>
      </c>
      <c r="AN62" s="342">
        <v>20281</v>
      </c>
      <c r="AO62" s="343">
        <v>-12.7</v>
      </c>
      <c r="AP62" s="344">
        <v>30392</v>
      </c>
      <c r="AQ62" s="345">
        <v>-3.3</v>
      </c>
      <c r="AR62" s="346">
        <v>-9.4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AyqOp4x+ih09miZwaeFFgtxTlgDW1e3AxT3DSoR1A6aOScnoF3kmQ5h+YBWSOlX4yDY2Oe9Rlrkx2PifF8RLw==" saltValue="AyG/Qr0F7NxZAYNSZobL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YYHriot+5isn0b/TmnvDsEGNx4eIZZvYtXvKW4eKI9nAxvp6oZJF0fE+//Hu4CDRTRhYDXhlckgdsM1rWqyW2A==" saltValue="9b2XvDnhJXo0uGQ917kB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y+MYrpRbrw6teVrhcKQwFJPfZ4/rgjBXZicwqt69NcsAKlcdI9KHD30l9qqVdbtWSLFdhCVzyKQaRB+JbvMXA==" saltValue="YYgou0M4fiiCq1SgTA3e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13.74</v>
      </c>
      <c r="G47" s="12">
        <v>9.59</v>
      </c>
      <c r="H47" s="12">
        <v>6.69</v>
      </c>
      <c r="I47" s="12">
        <v>12.59</v>
      </c>
      <c r="J47" s="13">
        <v>15.87</v>
      </c>
    </row>
    <row r="48" spans="2:10" ht="57.75" customHeight="1" x14ac:dyDescent="0.15">
      <c r="B48" s="14"/>
      <c r="C48" s="1141" t="s">
        <v>4</v>
      </c>
      <c r="D48" s="1141"/>
      <c r="E48" s="1142"/>
      <c r="F48" s="15">
        <v>5.54</v>
      </c>
      <c r="G48" s="16">
        <v>7.02</v>
      </c>
      <c r="H48" s="16">
        <v>7.48</v>
      </c>
      <c r="I48" s="16">
        <v>10.199999999999999</v>
      </c>
      <c r="J48" s="17">
        <v>6.39</v>
      </c>
    </row>
    <row r="49" spans="2:10" ht="57.75" customHeight="1" thickBot="1" x14ac:dyDescent="0.2">
      <c r="B49" s="18"/>
      <c r="C49" s="1143" t="s">
        <v>5</v>
      </c>
      <c r="D49" s="1143"/>
      <c r="E49" s="1144"/>
      <c r="F49" s="19">
        <v>4.8499999999999996</v>
      </c>
      <c r="G49" s="20" t="s">
        <v>561</v>
      </c>
      <c r="H49" s="20" t="s">
        <v>562</v>
      </c>
      <c r="I49" s="20">
        <v>6.04</v>
      </c>
      <c r="J49" s="21" t="s">
        <v>563</v>
      </c>
    </row>
    <row r="50" spans="2:10" x14ac:dyDescent="0.15"/>
  </sheetData>
  <sheetProtection algorithmName="SHA-512" hashValue="4FbKH2p6kjzII6Uy+W2L5blm8vTelq0rQjq+nMyo4Tl4Yq31VnnbFZLT5Q6dbdIWXSshwdWALKOb4IOc5jZVOA==" saltValue="KKVTY+AuH/CNiYCz9i6+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2024-03-22T06:43:52Z</cp:lastPrinted>
  <dcterms:created xsi:type="dcterms:W3CDTF">2024-02-05T01:52:32Z</dcterms:created>
  <dcterms:modified xsi:type="dcterms:W3CDTF">2024-03-22T06:43:55Z</dcterms:modified>
  <cp:category/>
</cp:coreProperties>
</file>