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0\Desktop\ＨＰ\"/>
    </mc:Choice>
  </mc:AlternateContent>
  <bookViews>
    <workbookView xWindow="0" yWindow="0" windowWidth="15345" windowHeight="4455"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<sst xmlns="http://schemas.openxmlformats.org/spreadsheetml/2006/main" count="1100" uniqueCount="599">
  <si>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</si>
  <si>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</si>
  <si>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</si>
  <si>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</si>
  <si>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</si>
  <si>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</si>
  <si>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</si>
  <si>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</si>
  <si>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</si>
  <si>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</si>
  <si>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</si>
  <si>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</si>
  <si>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</si>
  <si>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</si>
  <si>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</si>
  <si>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</si>
  <si>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</si>
  <si>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</si>
  <si>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</si>
  <si>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</si>
  <si>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</si>
  <si>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</si>
  <si>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</si>
  <si>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</si>
  <si>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</si>
  <si>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</si>
  <si>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</si>
  <si>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</si>
  <si>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</si>
  <si>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</si>
  <si>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</si>
  <si>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</si>
  <si>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</si>
  <si>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</si>
  <si>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</si>
  <si>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</si>
  <si>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</si>
  <si>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</si>
  <si>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</si>
  <si>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</si>
  <si>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</si>
  <si>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</si>
  <si>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</si>
  <si>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</si>
  <si>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</si>
  <si>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</si>
  <si>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</si>
  <si>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</si>
  <si>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</si>
  <si>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</si>
  <si>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</si>
  <si>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</si>
  <si>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</si>
  <si>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</si>
  <si>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</si>
  <si>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</si>
  <si>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</si>
  <si>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</si>
  <si>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</si>
  <si>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</si>
  <si>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</si>
  <si>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</si>
  <si>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</si>
  <si>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</si>
  <si>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</si>
  <si>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</si>
  <si>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</si>
  <si>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</si>
  <si>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</si>
  <si>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</si>
  <si>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</si>
  <si>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</si>
  <si>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</si>
  <si>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</si>
  <si>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</si>
  <si>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</si>
  <si>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</si>
  <si>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</si>
  <si>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</si>
  <si>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</si>
  <si>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</si>
  <si>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</si>
  <si>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</si>
  <si>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</si>
  <si>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</si>
  <si>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</si>
  <si>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</si>
  <si>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</si>
  <si>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</si>
  <si>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</si>
  <si>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</si>
  <si>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</si>
  <si>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</si>
  <si>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</si>
  <si>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</si>
  <si>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</si>
  <si>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</si>
  <si>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</si>
  <si>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</si>
  <si>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</si>
  <si>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</si>
  <si>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</si>
  <si>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</si>
  <si>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</si>
  <si>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</si>
  <si>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</si>
  <si>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</si>
  <si>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</si>
  <si>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</si>
  <si>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</si>
  <si>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</si>
  <si>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</si>
  <si>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</si>
  <si>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</si>
  <si>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</si>
  <si>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</si>
  <si>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</si>
  <si>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</si>
  <si>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</si>
  <si>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</si>
  <si>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</si>
  <si>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</si>
  <si>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</si>
  <si>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</si>
  <si>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</si>
  <si>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</si>
  <si>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</si>
  <si>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</si>
  <si>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</si>
  <si>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</si>
  <si>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</si>
  <si>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</si>
  <si>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</si>
  <si>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</si>
  <si>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</si>
  <si>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</si>
  <si>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</si>
  <si>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</si>
  <si>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</si>
  <si>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</si>
  <si>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</si>
  <si>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</si>
  <si>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</si>
  <si>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</si>
  <si>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</si>
  <si>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</si>
  <si>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</si>
  <si>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</si>
  <si>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</si>
  <si>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</si>
  <si>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</si>
  <si>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</si>
  <si>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</si>
  <si>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</si>
  <si>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</si>
  <si>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</si>
  <si>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</si>
  <si>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</si>
  <si>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</si>
  <si>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</si>
  <si>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</si>
  <si>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</si>
  <si>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</si>
  <si>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</si>
  <si>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</si>
  <si>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</si>
  <si>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</si>
  <si>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</si>
  <si>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</si>
  <si>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</si>
  <si>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</si>
  <si>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</si>
  <si>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</si>
  <si>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</si>
  <si>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</si>
  <si>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</si>
  <si>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</si>
  <si>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</si>
  <si>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</si>
  <si>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</si>
  <si>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</si>
  <si>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</si>
  <si>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</si>
  <si>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</si>
  <si>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</si>
  <si>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</si>
  <si>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</si>
  <si>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</si>
  <si>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</si>
  <si>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</si>
  <si>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</si>
  <si>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</si>
  <si>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</si>
  <si>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</si>
  <si>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</si>
  <si>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</si>
  <si>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</si>
  <si>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</si>
  <si>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</si>
  <si>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</si>
  <si>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</si>
  <si>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</si>
  <si>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</si>
  <si>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</si>
  <si>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</si>
  <si>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</si>
  <si>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</si>
  <si>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</si>
  <si>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</si>
  <si>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</si>
  <si>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愛知県北名古屋市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</si>
  <si>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</si>
  <si>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</si>
  <si>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</si>
  <si>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</si>
  <si>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</si>
  <si>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</si>
  <si>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</si>
  <si>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</si>
  <si>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</si>
  <si>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</si>
  <si>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</si>
  <si>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</si>
  <si>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</si>
  <si>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</si>
  <si>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</si>
  <si>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</si>
  <si>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</si>
  <si>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</si>
  <si>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</si>
  <si>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</si>
  <si>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</si>
  <si>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</si>
  <si>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</si>
  <si>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</si>
  <si>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</si>
  <si>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</si>
  <si>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</si>
  <si>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</si>
  <si>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</si>
  <si>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</si>
  <si>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</si>
  <si>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</si>
  <si>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</si>
  <si>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</si>
  <si>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</si>
  <si>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</si>
  <si>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</si>
  <si>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</si>
  <si>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</si>
  <si>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</si>
  <si>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</si>
  <si>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</si>
  <si>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</si>
  <si>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</si>
  <si>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</si>
  <si>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</si>
  <si>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</si>
  <si>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</si>
  <si>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</si>
  <si>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</si>
  <si>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</si>
  <si>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</si>
  <si>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</si>
  <si>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</si>
  <si>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</si>
  <si>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</si>
  <si>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</si>
  <si>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</si>
  <si>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</si>
  <si>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</si>
  <si>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</si>
  <si>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</si>
  <si>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</si>
  <si>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</si>
  <si>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</si>
  <si>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</si>
  <si>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</si>
  <si>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</si>
  <si>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</si>
  <si>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</si>
  <si>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</si>
  <si>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</si>
  <si>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</si>
  <si>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</si>
  <si>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</si>
  <si>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</si>
  <si>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</si>
  <si>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</si>
  <si>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</si>
  <si>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</si>
  <si>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</si>
  <si>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</si>
  <si>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</si>
  <si>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</si>
  <si>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</si>
  <si>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</si>
  <si>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</si>
  <si>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</si>
  <si>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</si>
  <si>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</si>
  <si>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</si>
  <si>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</si>
  <si>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</si>
  <si>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</si>
  <si>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</si>
  <si>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</si>
  <si>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</si>
  <si>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</si>
  <si>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</si>
  <si>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</si>
  <si>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</si>
  <si>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</si>
  <si>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</si>
  <si>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</si>
  <si>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</si>
  <si>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</si>
  <si>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</si>
  <si>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</si>
  <si>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</si>
  <si>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</si>
  <si>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</si>
  <si>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</si>
  <si>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</si>
  <si>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</si>
  <si>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</si>
  <si>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</si>
  <si>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</si>
  <si>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</si>
  <si>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</si>
  <si>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</si>
  <si>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</si>
  <si>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</si>
  <si>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</si>
  <si>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</si>
  <si>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</si>
  <si>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</si>
  <si>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</si>
  <si>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</si>
  <si>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</si>
  <si>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</si>
  <si>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</si>
  <si>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</si>
  <si>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</si>
  <si>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</si>
  <si>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</si>
  <si>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</si>
  <si>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</si>
  <si>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</si>
  <si>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</si>
  <si>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</si>
  <si>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</si>
  <si>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</si>
  <si>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</si>
  <si>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</si>
  <si>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</si>
  <si>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</si>
  <si>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</si>
  <si>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</si>
  <si>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</si>
  <si>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愛知県北名古屋市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</si>
  <si>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</si>
  <si>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</si>
  <si>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</si>
  <si>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</si>
  <si>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</si>
  <si>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</si>
  <si>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</si>
  <si>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</si>
  <si>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</si>
  <si>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</si>
  <si>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</si>
  <si>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</si>
  <si>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</si>
  <si>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</si>
  <si>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</si>
  <si>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</si>
  <si>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</si>
  <si>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</si>
  <si>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</si>
  <si>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</si>
  <si>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</si>
  <si>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</si>
  <si>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北名古屋沖村西部土地区画整理事業特別会計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</si>
  <si>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</si>
  <si>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</si>
  <si>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</si>
  <si>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</si>
  <si>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</si>
  <si>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</si>
  <si>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</si>
  <si>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</si>
  <si>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</si>
  <si>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</si>
  <si>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</si>
  <si>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</si>
  <si>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</si>
  <si>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</si>
  <si>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</si>
  <si>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</si>
  <si>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</si>
  <si>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</si>
  <si>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</si>
  <si>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</si>
  <si>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</si>
  <si>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</si>
  <si>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</si>
  <si>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</si>
  <si>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</si>
  <si>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</si>
  <si>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</si>
  <si>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</si>
  <si>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</si>
  <si>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</si>
  <si>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</si>
  <si>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</si>
  <si>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</si>
  <si>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</si>
  <si>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</si>
  <si>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</si>
  <si>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</si>
  <si>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</si>
  <si>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</si>
  <si>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</si>
  <si>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</si>
  <si>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</si>
  <si>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</si>
  <si>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</si>
  <si>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</si>
  <si>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</si>
  <si>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</si>
  <si>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</si>
  <si>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</si>
  <si>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</si>
  <si>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</si>
  <si>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</si>
  <si>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</si>
  <si>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</si>
  <si>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</si>
  <si>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</si>
  <si>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</si>
  <si>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</si>
  <si>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</si>
  <si>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</si>
  <si>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</si>
  <si>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</si>
  <si>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</si>
  <si>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</si>
  <si>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</si>
  <si>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</si>
  <si>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</si>
  <si>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</si>
  <si>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</si>
  <si>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</si>
  <si>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</si>
  <si>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</si>
  <si>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</si>
  <si>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</si>
  <si>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</si>
  <si>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</si>
  <si>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</si>
  <si>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</si>
  <si>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</si>
  <si>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</si>
  <si>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</si>
  <si>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</si>
  <si>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</si>
  <si>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</si>
  <si>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</si>
  <si>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</si>
  <si>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</si>
  <si>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</si>
  <si>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</si>
  <si>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</si>
  <si>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</si>
  <si>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</si>
  <si>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</si>
  <si>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</si>
  <si>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</si>
  <si>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</si>
  <si>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</si>
  <si>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</si>
  <si>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</si>
  <si>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</si>
  <si>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</si>
  <si>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</si>
  <si>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</si>
  <si>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</si>
  <si>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</si>
  <si>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</si>
  <si>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</si>
  <si>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</si>
  <si>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</si>
  <si>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</si>
  <si>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</si>
  <si>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</si>
  <si>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</si>
  <si>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</si>
  <si>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</si>
  <si>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</si>
  <si>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</si>
  <si>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</si>
  <si>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</si>
  <si>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</si>
  <si>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</si>
  <si>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</si>
  <si>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</si>
  <si>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</si>
  <si>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</si>
  <si>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</si>
  <si>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</si>
  <si>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</si>
  <si>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</si>
  <si>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</si>
  <si>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</si>
  <si>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</si>
  <si>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</si>
  <si>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</si>
  <si>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</si>
  <si>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</si>
  <si>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</si>
  <si>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</si>
  <si>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</si>
  <si>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</si>
  <si>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</si>
  <si>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</si>
  <si>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</si>
  <si>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</si>
  <si>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</si>
  <si>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</si>
  <si>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</si>
  <si>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</si>
  <si>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</si>
  <si>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</si>
  <si>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</si>
  <si>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</si>
  <si>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</si>
  <si>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</si>
  <si>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</si>
  <si>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</si>
  <si>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</si>
  <si>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</si>
  <si>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</si>
  <si>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</si>
  <si>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</si>
  <si>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</si>
  <si>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</si>
  <si>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</si>
  <si>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</si>
  <si>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</si>
  <si>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</si>
  <si>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</si>
  <si>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</si>
  <si>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</si>
  <si>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0.00</t>
  </si>
  <si>
    <t>▲ 0.67</t>
  </si>
  <si>
    <t>▲ 0.28</t>
  </si>
  <si>
    <t>▲ 2.90</t>
  </si>
  <si>
    <t>一般会計</t>
  </si>
  <si>
    <t>国民健康保険特別会計</t>
  </si>
  <si>
    <t>介護保険特別会計</t>
  </si>
  <si>
    <t>公共下水道事業特別会計</t>
  </si>
  <si>
    <t>後期高齢者医療特別会計</t>
  </si>
  <si>
    <t>北名古屋沖村西部土地区画整理事業特別会計</t>
  </si>
  <si>
    <t>土地取得特別会計</t>
  </si>
  <si>
    <t>その他会計（赤字）</t>
  </si>
  <si>
    <t>その他会計（黒字）</t>
  </si>
  <si>
    <t>-</t>
    <phoneticPr fontId="2"/>
  </si>
  <si>
    <t>西春日井広域事務組合</t>
    <rPh sb="0" eb="4">
      <t>ニシカスガイ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</si>
  <si>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</si>
  <si>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</si>
  <si>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</si>
  <si>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</si>
  <si>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</si>
  <si>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</si>
  <si>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t>
    <phoneticPr fontId="2"/>
  </si>
  <si>
    <t>法適用企業</t>
    <rPh sb="0" eb="1">
      <t>ホウ</t>
    </rPh>
    <rPh sb="1" eb="3">
      <t>テキヨウ</t>
    </rPh>
    <rPh sb="3" eb="5">
      <t>キギョウ</t>
    </rPh>
    <phoneticPr fontId="2"/>
  </si>
  <si>
    <t>-</t>
    <phoneticPr fontId="2"/>
  </si>
  <si>
    <t>尾張土地開発公社</t>
    <rPh sb="0" eb="2">
      <t>オワリ</t>
    </rPh>
    <rPh sb="2" eb="4">
      <t>トチ</t>
    </rPh>
    <rPh sb="4" eb="6">
      <t>カイハツ</t>
    </rPh>
    <rPh sb="6" eb="8">
      <t>コウシャ</t>
    </rPh>
    <phoneticPr fontId="2"/>
  </si>
  <si>
    <t>-</t>
    <phoneticPr fontId="2"/>
  </si>
  <si>
    <t>-</t>
    <phoneticPr fontId="2"/>
  </si>
  <si>
    <t>都市計画事業基金</t>
    <rPh sb="0" eb="2">
      <t>トシ</t>
    </rPh>
    <rPh sb="2" eb="4">
      <t>ケイカク</t>
    </rPh>
    <rPh sb="4" eb="6">
      <t>ジギョウ</t>
    </rPh>
    <rPh sb="6" eb="8">
      <t>キキン</t>
    </rPh>
    <phoneticPr fontId="11"/>
  </si>
  <si>
    <t>公共施設建設整備基金</t>
    <rPh sb="0" eb="2">
      <t>コウキョウ</t>
    </rPh>
    <rPh sb="2" eb="4">
      <t>シセツ</t>
    </rPh>
    <rPh sb="4" eb="6">
      <t>ケンセツ</t>
    </rPh>
    <rPh sb="6" eb="8">
      <t>セイビ</t>
    </rPh>
    <rPh sb="8" eb="10">
      <t>キキン</t>
    </rPh>
    <phoneticPr fontId="2"/>
  </si>
  <si>
    <t>天野教育文化事業基金</t>
    <rPh sb="0" eb="2">
      <t>アマノ</t>
    </rPh>
    <rPh sb="2" eb="4">
      <t>キョウイク</t>
    </rPh>
    <rPh sb="4" eb="6">
      <t>ブンカ</t>
    </rPh>
    <rPh sb="6" eb="8">
      <t>ジギョウ</t>
    </rPh>
    <rPh sb="8" eb="10">
      <t>キキン</t>
    </rPh>
    <phoneticPr fontId="11"/>
  </si>
  <si>
    <t>ふるさと応援基金</t>
    <rPh sb="4" eb="6">
      <t>オウエン</t>
    </rPh>
    <rPh sb="6" eb="8">
      <t>キキン</t>
    </rPh>
    <phoneticPr fontId="11"/>
  </si>
  <si>
    <t>駅及び駅周辺整備事業基金</t>
    <rPh sb="0" eb="1">
      <t>エキ</t>
    </rPh>
    <rPh sb="1" eb="2">
      <t>オヨ</t>
    </rPh>
    <rPh sb="3" eb="6">
      <t>エキシュウヘン</t>
    </rPh>
    <rPh sb="6" eb="8">
      <t>セイビ</t>
    </rPh>
    <rPh sb="8" eb="10">
      <t>ジギョウ</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</si>
  <si>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</si>
  <si>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</si>
  <si>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</si>
  <si>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</si>
  <si>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</si>
  <si>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</si>
  <si>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</si>
  <si>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</si>
  <si>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</si>
  <si>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</si>
  <si>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</si>
  <si>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両指標ともに類似団体と比較して低い水準にあるが、将来負担比率は、平成２５年度を境に年々増加傾向にあったが平成２９年度は減少に転じた。一般会計等及び公共下水道特別会計における地方債現在高の増、尾張土地開発公社による新規用地取得による増があった反面、一部事務組合の地方債現在高の減、退職手当組合負担見込額の減、更に控除要因となる充当可能基金・交付税算入見込額が増加したことにより、分子である将来負担額が減少した結果、将来負担比率は１２．４％となり、前年度比４．７ポイントの減少となった。実質公債費比率については、既発債の元金償還が増加となり比率が上昇した。今後については、土地開発公社による新規の用地取得、また、一部事務組合の新規発行地方債の増加が予想されることに加え、平成２７年度以降に借り入れした多額の地方債の償還が始まることから、両指標とも上昇していくことが見込まれるが、借り入れた資金のほとんどが交付税算入される合併特例事業債のため、急激な上昇とはならない見込みである。ただ、合併特例事業債の発行は令和２年度までに限定され、それ以降については交付税算入も限定的な地方債に頼らざるを得ないため、これまで以上に地方債発行の抑制、公債費の適正化に取り組み、健全な数値の維持に努める必要がある。</t>
    <rPh sb="52" eb="54">
      <t>ヘイセイ</t>
    </rPh>
    <rPh sb="56" eb="58">
      <t>ネンド</t>
    </rPh>
    <rPh sb="59" eb="60">
      <t>ゲン</t>
    </rPh>
    <rPh sb="60" eb="61">
      <t>ショウ</t>
    </rPh>
    <rPh sb="62" eb="63">
      <t>テン</t>
    </rPh>
    <rPh sb="254" eb="256">
      <t>キハツ</t>
    </rPh>
    <rPh sb="256" eb="257">
      <t>サイ</t>
    </rPh>
    <rPh sb="258" eb="260">
      <t>ガンキン</t>
    </rPh>
    <rPh sb="260" eb="262">
      <t>ショウカン</t>
    </rPh>
    <rPh sb="263" eb="265">
      <t>ゾウカ</t>
    </rPh>
    <rPh sb="268" eb="270">
      <t>ヒリツ</t>
    </rPh>
    <rPh sb="271" eb="273">
      <t>ジョウショウ</t>
    </rPh>
    <rPh sb="451" eb="452">
      <t>レイ</t>
    </rPh>
    <rPh sb="452" eb="453">
      <t>ワ</t>
    </rPh>
    <phoneticPr fontId="2"/>
  </si>
  <si>
    <t>将来負担比率、有形固定資産減価償却率とも類似団体内平均値を下回っている。旧町にそれぞれ存在した給食センターの統廃合や本庁舎分館の建替えといった老朽化施設の新設又は更新が有形固定資産減価償却率を押し下げる一方で、事業実施による地方債の発行に伴う地方債現在高の高止まりが将来負担比率を押し上げる要因となっている。今後については、公共施設等総合管理計画や令和元年度策定予定の個別施設計画に基づいて、将来負担も見据えた老朽化施設の計画的な更新等を実施していく必要がある。</t>
    <rPh sb="174" eb="175">
      <t>レイ</t>
    </rPh>
    <rPh sb="175" eb="176">
      <t>ワ</t>
    </rPh>
    <rPh sb="176" eb="177">
      <t>ガン</t>
    </rPh>
    <rPh sb="177" eb="179">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</si>
</sst>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2" fillId="0" borderId="41" xfId="16" applyFont="1" applyBorder="1" applyAlignment="1" applyProtection="1">
      <alignment horizontal="left" vertical="top" wrapText="1"/>
      <protection locked="0"/>
    </xf>
    <xf numFmtId="0" fontId="22" fillId="0" borderId="12" xfId="16" applyFont="1" applyBorder="1" applyAlignment="1" applyProtection="1">
      <alignment horizontal="left" vertical="top" wrapText="1"/>
      <protection locked="0"/>
    </xf>
    <xf numFmtId="0" fontId="22" fillId="0" borderId="46" xfId="16" applyFont="1" applyBorder="1" applyAlignment="1" applyProtection="1">
      <alignment horizontal="left" vertical="top" wrapText="1"/>
      <protection locked="0"/>
    </xf>
    <xf numFmtId="0" fontId="22" fillId="0" borderId="62" xfId="16" applyFont="1" applyBorder="1" applyAlignment="1" applyProtection="1">
      <alignment horizontal="left" vertical="top" wrapText="1"/>
      <protection locked="0"/>
    </xf>
    <xf numFmtId="0" fontId="22" fillId="0" borderId="0" xfId="16" applyFont="1" applyAlignment="1" applyProtection="1">
      <alignment horizontal="left" vertical="top" wrapText="1"/>
      <protection locked="0"/>
    </xf>
    <xf numFmtId="0" fontId="22" fillId="0" borderId="38" xfId="16" applyFont="1" applyBorder="1" applyAlignment="1" applyProtection="1">
      <alignment horizontal="left" vertical="top" wrapText="1"/>
      <protection locked="0"/>
    </xf>
    <xf numFmtId="0" fontId="22" fillId="0" borderId="37" xfId="16" applyFont="1" applyBorder="1" applyAlignment="1" applyProtection="1">
      <alignment horizontal="left" vertical="top" wrapText="1"/>
      <protection locked="0"/>
    </xf>
    <xf numFmtId="0" fontId="22" fillId="0" borderId="52" xfId="16" applyFont="1" applyBorder="1" applyAlignment="1" applyProtection="1">
      <alignment horizontal="left" vertical="top" wrapText="1"/>
      <protection locked="0"/>
    </xf>
    <xf numFmtId="0" fontId="2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0BDE-45FE-B028-7A99D12FFC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42263</c:v>
                </c:pt>
                <c:pt idx="1">
                  <c:v>62429</c:v>
                </c:pt>
                <c:pt idx="2">
                  <c:v>75145</c:v>
                </c:pt>
                <c:pt idx="3">
                  <c:v>42406</c:v>
                </c:pt>
                <c:pt idx="4">
                  <c:v>46351</c:v>
                </c:pt>
              </c:numCache>
            </c:numRef>
          </c:val>
          <c:smooth val="0"/>
          <c:extLst>
            <c:ext xmlns:c16="http://schemas.microsoft.com/office/drawing/2014/chart" uri="{C3380CC4-5D6E-409C-BE32-E72D297353CC}">
              <c16:uniqueId val="{00000001-0BDE-45FE-B028-7A99D12FFC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4.9800000000000004</c:v>
                </c:pt>
                <c:pt idx="1">
                  <c:v>4.92</c:v>
                </c:pt>
                <c:pt idx="2">
                  <c:v>7.01</c:v>
                </c:pt>
                <c:pt idx="3">
                  <c:v>5.04</c:v>
                </c:pt>
                <c:pt idx="4">
                  <c:v>3.68</c:v>
                </c:pt>
              </c:numCache>
            </c:numRef>
          </c:val>
          <c:extLst>
            <c:ext xmlns:c16="http://schemas.microsoft.com/office/drawing/2014/chart" uri="{C3380CC4-5D6E-409C-BE32-E72D297353CC}">
              <c16:uniqueId val="{00000000-5C74-4928-97D3-8D6D77D4E7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13.84</c:v>
                </c:pt>
                <c:pt idx="1">
                  <c:v>13.39</c:v>
                </c:pt>
                <c:pt idx="2">
                  <c:v>11.09</c:v>
                </c:pt>
                <c:pt idx="3">
                  <c:v>12.68</c:v>
                </c:pt>
                <c:pt idx="4">
                  <c:v>10.88</c:v>
                </c:pt>
              </c:numCache>
            </c:numRef>
          </c:val>
          <c:extLst>
            <c:ext xmlns:c16="http://schemas.microsoft.com/office/drawing/2014/chart" uri="{C3380CC4-5D6E-409C-BE32-E72D297353CC}">
              <c16:uniqueId val="{00000001-5C74-4928-97D3-8D6D77D4E7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c:v>
                </c:pt>
                <c:pt idx="1">
                  <c:v>-0.67</c:v>
                </c:pt>
                <c:pt idx="2">
                  <c:v>0.57999999999999996</c:v>
                </c:pt>
                <c:pt idx="3">
                  <c:v>-0.28000000000000003</c:v>
                </c:pt>
                <c:pt idx="4">
                  <c:v>-2.9</c:v>
                </c:pt>
              </c:numCache>
            </c:numRef>
          </c:val>
          <c:smooth val="0"/>
          <c:extLst>
            <c:ext xmlns:c16="http://schemas.microsoft.com/office/drawing/2014/chart" uri="{C3380CC4-5D6E-409C-BE32-E72D297353CC}">
              <c16:uniqueId val="{00000002-5C74-4928-97D3-8D6D77D4E7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0.12</c:v>
                </c:pt>
                <c:pt idx="4">
                  <c:v>#N/A</c:v>
                </c:pt>
                <c:pt idx="5">
                  <c:v>0.01</c:v>
                </c:pt>
                <c:pt idx="6">
                  <c:v>#N/A</c:v>
                </c:pt>
                <c:pt idx="7">
                  <c:v>0</c:v>
                </c:pt>
                <c:pt idx="8">
                  <c:v>0</c:v>
                </c:pt>
                <c:pt idx="9">
                  <c:v>0</c:v>
                </c:pt>
              </c:numCache>
            </c:numRef>
          </c:val>
          <c:extLst>
            <c:ext xmlns:c16="http://schemas.microsoft.com/office/drawing/2014/chart" uri="{C3380CC4-5D6E-409C-BE32-E72D297353CC}">
              <c16:uniqueId val="{00000000-3265-4293-9CF6-49FF7AA4DC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65-4293-9CF6-49FF7AA4DC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65-4293-9CF6-49FF7AA4DC5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265-4293-9CF6-49FF7AA4DC55}"/>
            </c:ext>
          </c:extLst>
        </c:ser>
        <c:ser>
          <c:idx val="4"/>
          <c:order val="4"/>
          <c:tx>
            <c:strRef>
              <c:f>データシート!$A$31</c:f>
              <c:strCache>
                <c:ptCount val="1"/>
                <c:pt idx="0">
                  <c:v>北名古屋沖村西部土地区画整理事業特別会計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3265-4293-9CF6-49FF7AA4DC5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0.06</c:v>
                </c:pt>
                <c:pt idx="4">
                  <c:v>#N/A</c:v>
                </c:pt>
                <c:pt idx="5">
                  <c:v>0.06</c:v>
                </c:pt>
                <c:pt idx="6">
                  <c:v>#N/A</c:v>
                </c:pt>
                <c:pt idx="7">
                  <c:v>0.03</c:v>
                </c:pt>
                <c:pt idx="8">
                  <c:v>#N/A</c:v>
                </c:pt>
                <c:pt idx="9">
                  <c:v>0.03</c:v>
                </c:pt>
              </c:numCache>
            </c:numRef>
          </c:val>
          <c:extLst>
            <c:ext xmlns:c16="http://schemas.microsoft.com/office/drawing/2014/chart" uri="{C3380CC4-5D6E-409C-BE32-E72D297353CC}">
              <c16:uniqueId val="{00000005-3265-4293-9CF6-49FF7AA4DC5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0.56000000000000005</c:v>
                </c:pt>
                <c:pt idx="4">
                  <c:v>#N/A</c:v>
                </c:pt>
                <c:pt idx="5">
                  <c:v>0.45</c:v>
                </c:pt>
                <c:pt idx="6">
                  <c:v>#N/A</c:v>
                </c:pt>
                <c:pt idx="7">
                  <c:v>0.49</c:v>
                </c:pt>
                <c:pt idx="8">
                  <c:v>#N/A</c:v>
                </c:pt>
                <c:pt idx="9">
                  <c:v>0.87</c:v>
                </c:pt>
              </c:numCache>
            </c:numRef>
          </c:val>
          <c:extLst>
            <c:ext xmlns:c16="http://schemas.microsoft.com/office/drawing/2014/chart" uri="{C3380CC4-5D6E-409C-BE32-E72D297353CC}">
              <c16:uniqueId val="{00000006-3265-4293-9CF6-49FF7AA4DC5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c:v>
                </c:pt>
                <c:pt idx="2">
                  <c:v>#N/A</c:v>
                </c:pt>
                <c:pt idx="3">
                  <c:v>0.68</c:v>
                </c:pt>
                <c:pt idx="4">
                  <c:v>#N/A</c:v>
                </c:pt>
                <c:pt idx="5">
                  <c:v>0.82</c:v>
                </c:pt>
                <c:pt idx="6">
                  <c:v>#N/A</c:v>
                </c:pt>
                <c:pt idx="7">
                  <c:v>1.56</c:v>
                </c:pt>
                <c:pt idx="8">
                  <c:v>#N/A</c:v>
                </c:pt>
                <c:pt idx="9">
                  <c:v>1.1599999999999999</c:v>
                </c:pt>
              </c:numCache>
            </c:numRef>
          </c:val>
          <c:extLst>
            <c:ext xmlns:c16="http://schemas.microsoft.com/office/drawing/2014/chart" uri="{C3380CC4-5D6E-409C-BE32-E72D297353CC}">
              <c16:uniqueId val="{00000007-3265-4293-9CF6-49FF7AA4DC5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1.35</c:v>
                </c:pt>
                <c:pt idx="2">
                  <c:v>#N/A</c:v>
                </c:pt>
                <c:pt idx="3">
                  <c:v>0.9</c:v>
                </c:pt>
                <c:pt idx="4">
                  <c:v>#N/A</c:v>
                </c:pt>
                <c:pt idx="5">
                  <c:v>1.02</c:v>
                </c:pt>
                <c:pt idx="6">
                  <c:v>#N/A</c:v>
                </c:pt>
                <c:pt idx="7">
                  <c:v>2.08</c:v>
                </c:pt>
                <c:pt idx="8">
                  <c:v>#N/A</c:v>
                </c:pt>
                <c:pt idx="9">
                  <c:v>2.4300000000000002</c:v>
                </c:pt>
              </c:numCache>
            </c:numRef>
          </c:val>
          <c:extLst>
            <c:ext xmlns:c16="http://schemas.microsoft.com/office/drawing/2014/chart" uri="{C3380CC4-5D6E-409C-BE32-E72D297353CC}">
              <c16:uniqueId val="{00000008-3265-4293-9CF6-49FF7AA4DC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4.91</c:v>
                </c:pt>
                <c:pt idx="2">
                  <c:v>#N/A</c:v>
                </c:pt>
                <c:pt idx="3">
                  <c:v>4.78</c:v>
                </c:pt>
                <c:pt idx="4">
                  <c:v>#N/A</c:v>
                </c:pt>
                <c:pt idx="5">
                  <c:v>6.99</c:v>
                </c:pt>
                <c:pt idx="6">
                  <c:v>#N/A</c:v>
                </c:pt>
                <c:pt idx="7">
                  <c:v>5.04</c:v>
                </c:pt>
                <c:pt idx="8">
                  <c:v>#N/A</c:v>
                </c:pt>
                <c:pt idx="9">
                  <c:v>3.68</c:v>
                </c:pt>
              </c:numCache>
            </c:numRef>
          </c:val>
          <c:extLst>
            <c:ext xmlns:c16="http://schemas.microsoft.com/office/drawing/2014/chart" uri="{C3380CC4-5D6E-409C-BE32-E72D297353CC}">
              <c16:uniqueId val="{00000009-3265-4293-9CF6-49FF7AA4DC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1913</c:v>
                </c:pt>
                <c:pt idx="5">
                  <c:v>2099</c:v>
                </c:pt>
                <c:pt idx="8">
                  <c:v>2060</c:v>
                </c:pt>
                <c:pt idx="11">
                  <c:v>2169</c:v>
                </c:pt>
                <c:pt idx="14">
                  <c:v>2314</c:v>
                </c:pt>
              </c:numCache>
            </c:numRef>
          </c:val>
          <c:extLst>
            <c:ext xmlns:c16="http://schemas.microsoft.com/office/drawing/2014/chart" uri="{C3380CC4-5D6E-409C-BE32-E72D297353CC}">
              <c16:uniqueId val="{00000000-47BA-41A0-A89D-7446E8D0A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47BA-41A0-A89D-7446E8D0A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102</c:v>
                </c:pt>
                <c:pt idx="3">
                  <c:v>130</c:v>
                </c:pt>
                <c:pt idx="6">
                  <c:v>195</c:v>
                </c:pt>
                <c:pt idx="9">
                  <c:v>184</c:v>
                </c:pt>
                <c:pt idx="12">
                  <c:v>127</c:v>
                </c:pt>
              </c:numCache>
            </c:numRef>
          </c:val>
          <c:extLst>
            <c:ext xmlns:c16="http://schemas.microsoft.com/office/drawing/2014/chart" uri="{C3380CC4-5D6E-409C-BE32-E72D297353CC}">
              <c16:uniqueId val="{00000002-47BA-41A0-A89D-7446E8D0A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315</c:v>
                </c:pt>
                <c:pt idx="3">
                  <c:v>300</c:v>
                </c:pt>
                <c:pt idx="6">
                  <c:v>346</c:v>
                </c:pt>
                <c:pt idx="9">
                  <c:v>211</c:v>
                </c:pt>
                <c:pt idx="12">
                  <c:v>404</c:v>
                </c:pt>
              </c:numCache>
            </c:numRef>
          </c:val>
          <c:extLst>
            <c:ext xmlns:c16="http://schemas.microsoft.com/office/drawing/2014/chart" uri="{C3380CC4-5D6E-409C-BE32-E72D297353CC}">
              <c16:uniqueId val="{00000003-47BA-41A0-A89D-7446E8D0A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349</c:v>
                </c:pt>
                <c:pt idx="3">
                  <c:v>412</c:v>
                </c:pt>
                <c:pt idx="6">
                  <c:v>467</c:v>
                </c:pt>
                <c:pt idx="9">
                  <c:v>495</c:v>
                </c:pt>
                <c:pt idx="12">
                  <c:v>503</c:v>
                </c:pt>
              </c:numCache>
            </c:numRef>
          </c:val>
          <c:extLst>
            <c:ext xmlns:c16="http://schemas.microsoft.com/office/drawing/2014/chart" uri="{C3380CC4-5D6E-409C-BE32-E72D297353CC}">
              <c16:uniqueId val="{00000004-47BA-41A0-A89D-7446E8D0A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BA-41A0-A89D-7446E8D0A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BA-41A0-A89D-7446E8D0A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1556</c:v>
                </c:pt>
                <c:pt idx="3">
                  <c:v>1663</c:v>
                </c:pt>
                <c:pt idx="6">
                  <c:v>1549</c:v>
                </c:pt>
                <c:pt idx="9">
                  <c:v>1634</c:v>
                </c:pt>
                <c:pt idx="12">
                  <c:v>1848</c:v>
                </c:pt>
              </c:numCache>
            </c:numRef>
          </c:val>
          <c:extLst>
            <c:ext xmlns:c16="http://schemas.microsoft.com/office/drawing/2014/chart" uri="{C3380CC4-5D6E-409C-BE32-E72D297353CC}">
              <c16:uniqueId val="{00000007-47BA-41A0-A89D-7446E8D0A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410</c:v>
                </c:pt>
                <c:pt idx="2">
                  <c:v>#N/A</c:v>
                </c:pt>
                <c:pt idx="3">
                  <c:v>#N/A</c:v>
                </c:pt>
                <c:pt idx="4">
                  <c:v>407</c:v>
                </c:pt>
                <c:pt idx="5">
                  <c:v>#N/A</c:v>
                </c:pt>
                <c:pt idx="6">
                  <c:v>#N/A</c:v>
                </c:pt>
                <c:pt idx="7">
                  <c:v>499</c:v>
                </c:pt>
                <c:pt idx="8">
                  <c:v>#N/A</c:v>
                </c:pt>
                <c:pt idx="9">
                  <c:v>#N/A</c:v>
                </c:pt>
                <c:pt idx="10">
                  <c:v>355</c:v>
                </c:pt>
                <c:pt idx="11">
                  <c:v>#N/A</c:v>
                </c:pt>
                <c:pt idx="12">
                  <c:v>#N/A</c:v>
                </c:pt>
                <c:pt idx="13">
                  <c:v>568</c:v>
                </c:pt>
                <c:pt idx="14">
                  <c:v>#N/A</c:v>
                </c:pt>
              </c:numCache>
            </c:numRef>
          </c:val>
          <c:smooth val="0"/>
          <c:extLst>
            <c:ext xmlns:c16="http://schemas.microsoft.com/office/drawing/2014/chart" uri="{C3380CC4-5D6E-409C-BE32-E72D297353CC}">
              <c16:uniqueId val="{00000008-47BA-41A0-A89D-7446E8D0A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20494</c:v>
                </c:pt>
                <c:pt idx="5">
                  <c:v>22677</c:v>
                </c:pt>
                <c:pt idx="8">
                  <c:v>25173</c:v>
                </c:pt>
                <c:pt idx="11">
                  <c:v>26194</c:v>
                </c:pt>
                <c:pt idx="14">
                  <c:v>27437</c:v>
                </c:pt>
              </c:numCache>
            </c:numRef>
          </c:val>
          <c:extLst>
            <c:ext xmlns:c16="http://schemas.microsoft.com/office/drawing/2014/chart" uri="{C3380CC4-5D6E-409C-BE32-E72D297353CC}">
              <c16:uniqueId val="{00000000-DBB2-4BC4-9C98-F72D198E61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10900</c:v>
                </c:pt>
                <c:pt idx="5">
                  <c:v>11284</c:v>
                </c:pt>
                <c:pt idx="8">
                  <c:v>11617</c:v>
                </c:pt>
                <c:pt idx="11">
                  <c:v>11969</c:v>
                </c:pt>
                <c:pt idx="14">
                  <c:v>12721</c:v>
                </c:pt>
              </c:numCache>
            </c:numRef>
          </c:val>
          <c:extLst>
            <c:ext xmlns:c16="http://schemas.microsoft.com/office/drawing/2014/chart" uri="{C3380CC4-5D6E-409C-BE32-E72D297353CC}">
              <c16:uniqueId val="{00000001-DBB2-4BC4-9C98-F72D198E61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3880</c:v>
                </c:pt>
                <c:pt idx="5">
                  <c:v>4286</c:v>
                </c:pt>
                <c:pt idx="8">
                  <c:v>3774</c:v>
                </c:pt>
                <c:pt idx="11">
                  <c:v>4298</c:v>
                </c:pt>
                <c:pt idx="14">
                  <c:v>4524</c:v>
                </c:pt>
              </c:numCache>
            </c:numRef>
          </c:val>
          <c:extLst>
            <c:ext xmlns:c16="http://schemas.microsoft.com/office/drawing/2014/chart" uri="{C3380CC4-5D6E-409C-BE32-E72D297353CC}">
              <c16:uniqueId val="{00000002-DBB2-4BC4-9C98-F72D198E61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B2-4BC4-9C98-F72D198E61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B2-4BC4-9C98-F72D198E61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B2-4BC4-9C98-F72D198E61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2717</c:v>
                </c:pt>
                <c:pt idx="3">
                  <c:v>2482</c:v>
                </c:pt>
                <c:pt idx="6">
                  <c:v>2590</c:v>
                </c:pt>
                <c:pt idx="9">
                  <c:v>2891</c:v>
                </c:pt>
                <c:pt idx="12">
                  <c:v>2680</c:v>
                </c:pt>
              </c:numCache>
            </c:numRef>
          </c:val>
          <c:extLst>
            <c:ext xmlns:c16="http://schemas.microsoft.com/office/drawing/2014/chart" uri="{C3380CC4-5D6E-409C-BE32-E72D297353CC}">
              <c16:uniqueId val="{00000006-DBB2-4BC4-9C98-F72D198E61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2053</c:v>
                </c:pt>
                <c:pt idx="3">
                  <c:v>1842</c:v>
                </c:pt>
                <c:pt idx="6">
                  <c:v>1633</c:v>
                </c:pt>
                <c:pt idx="9">
                  <c:v>1958</c:v>
                </c:pt>
                <c:pt idx="12">
                  <c:v>1558</c:v>
                </c:pt>
              </c:numCache>
            </c:numRef>
          </c:val>
          <c:extLst>
            <c:ext xmlns:c16="http://schemas.microsoft.com/office/drawing/2014/chart" uri="{C3380CC4-5D6E-409C-BE32-E72D297353CC}">
              <c16:uniqueId val="{00000007-DBB2-4BC4-9C98-F72D198E61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10068</c:v>
                </c:pt>
                <c:pt idx="3">
                  <c:v>10467</c:v>
                </c:pt>
                <c:pt idx="6">
                  <c:v>10889</c:v>
                </c:pt>
                <c:pt idx="9">
                  <c:v>11424</c:v>
                </c:pt>
                <c:pt idx="12">
                  <c:v>11471</c:v>
                </c:pt>
              </c:numCache>
            </c:numRef>
          </c:val>
          <c:extLst>
            <c:ext xmlns:c16="http://schemas.microsoft.com/office/drawing/2014/chart" uri="{C3380CC4-5D6E-409C-BE32-E72D297353CC}">
              <c16:uniqueId val="{00000008-DBB2-4BC4-9C98-F72D198E61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591</c:v>
                </c:pt>
                <c:pt idx="3">
                  <c:v>577</c:v>
                </c:pt>
                <c:pt idx="6">
                  <c:v>503</c:v>
                </c:pt>
                <c:pt idx="9">
                  <c:v>822</c:v>
                </c:pt>
                <c:pt idx="12">
                  <c:v>1237</c:v>
                </c:pt>
              </c:numCache>
            </c:numRef>
          </c:val>
          <c:extLst>
            <c:ext xmlns:c16="http://schemas.microsoft.com/office/drawing/2014/chart" uri="{C3380CC4-5D6E-409C-BE32-E72D297353CC}">
              <c16:uniqueId val="{00000009-DBB2-4BC4-9C98-F72D198E61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19899</c:v>
                </c:pt>
                <c:pt idx="3">
                  <c:v>23150</c:v>
                </c:pt>
                <c:pt idx="6">
                  <c:v>26859</c:v>
                </c:pt>
                <c:pt idx="9">
                  <c:v>27947</c:v>
                </c:pt>
                <c:pt idx="12">
                  <c:v>29630</c:v>
                </c:pt>
              </c:numCache>
            </c:numRef>
          </c:val>
          <c:extLst>
            <c:ext xmlns:c16="http://schemas.microsoft.com/office/drawing/2014/chart" uri="{C3380CC4-5D6E-409C-BE32-E72D297353CC}">
              <c16:uniqueId val="{0000000A-DBB2-4BC4-9C98-F72D198E61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c:v>
                </c:pt>
                <c:pt idx="2">
                  <c:v>#N/A</c:v>
                </c:pt>
                <c:pt idx="3">
                  <c:v>#N/A</c:v>
                </c:pt>
                <c:pt idx="4">
                  <c:v>270</c:v>
                </c:pt>
                <c:pt idx="5">
                  <c:v>#N/A</c:v>
                </c:pt>
                <c:pt idx="6">
                  <c:v>#N/A</c:v>
                </c:pt>
                <c:pt idx="7">
                  <c:v>1910</c:v>
                </c:pt>
                <c:pt idx="8">
                  <c:v>#N/A</c:v>
                </c:pt>
                <c:pt idx="9">
                  <c:v>#N/A</c:v>
                </c:pt>
                <c:pt idx="10">
                  <c:v>2582</c:v>
                </c:pt>
                <c:pt idx="11">
                  <c:v>#N/A</c:v>
                </c:pt>
                <c:pt idx="12">
                  <c:v>#N/A</c:v>
                </c:pt>
                <c:pt idx="13">
                  <c:v>1894</c:v>
                </c:pt>
                <c:pt idx="14">
                  <c:v>#N/A</c:v>
                </c:pt>
              </c:numCache>
            </c:numRef>
          </c:val>
          <c:smooth val="0"/>
          <c:extLst>
            <c:ext xmlns:c16="http://schemas.microsoft.com/office/drawing/2014/chart" uri="{C3380CC4-5D6E-409C-BE32-E72D297353CC}">
              <c16:uniqueId val="{0000000B-DBB2-4BC4-9C98-F72D198E61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1840</c:v>
                </c:pt>
                <c:pt idx="1">
                  <c:v>2116</c:v>
                </c:pt>
                <c:pt idx="2">
                  <c:v>1842</c:v>
                </c:pt>
              </c:numCache>
            </c:numRef>
          </c:val>
          <c:extLst>
            <c:ext xmlns:c16="http://schemas.microsoft.com/office/drawing/2014/chart" uri="{C3380CC4-5D6E-409C-BE32-E72D297353CC}">
              <c16:uniqueId val="{00000000-A705-4974-89D2-3BB077A072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705-4974-89D2-3BB077A072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1441</c:v>
                </c:pt>
                <c:pt idx="1">
                  <c:v>1531</c:v>
                </c:pt>
                <c:pt idx="2">
                  <c:v>1628</c:v>
                </c:pt>
              </c:numCache>
            </c:numRef>
          </c:val>
          <c:extLst>
            <c:ext xmlns:c16="http://schemas.microsoft.com/office/drawing/2014/chart" uri="{C3380CC4-5D6E-409C-BE32-E72D297353CC}">
              <c16:uniqueId val="{00000002-A705-4974-89D2-3BB077A072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{466D0AFF-B175-4255-B295-465CCFA393F4}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271-4AE1-8FF7-30E49BD849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{039E6AAF-C85A-4B44-B0BD-533F97CDD1BB}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71-4AE1-8FF7-30E49BD849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{4FAB057B-04A5-4FF2-88C3-6996BFCA6EDB}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71-4AE1-8FF7-30E49BD849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{3EE2964C-E1BE-4136-A20A-7F51C30C9A57}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71-4AE1-8FF7-30E49BD849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{04661710-A271-46D7-BEB0-18E46F7DAE22}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71-4AE1-8FF7-30E49BD849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{DB26E493-E91B-4719-ACF0-FE8450560A5C}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271-4AE1-8FF7-30E49BD849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{1EF7E346-AF31-46F9-BC07-878E4904E4CF}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271-4AE1-8FF7-30E49BD849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{EE63CD79-BA86-4B93-A911-D48428BC17E3}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271-4AE1-8FF7-30E49BD849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{2598E307-18C8-47C9-9694-EF48A12B17EA}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271-4AE1-8FF7-30E49BD849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52.6</c:v>
                </c:pt>
                <c:pt idx="32">
                  <c:v>53.3</c:v>
                </c:pt>
              </c:numCache>
            </c:numRef>
          </c:xVal>
          <c:yVal>
            <c:numRef>
              <c:f>公会計指標分析・財政指標組合せ分析表!$BP$51:$DC$51</c:f>
              <c:numCache>
                <c:formatCode>#,##0.0;"▲ "#,##0.0</c:formatCode>
                <c:ptCount val="40"/>
                <c:pt idx="24">
                  <c:v>17.100000000000001</c:v>
                </c:pt>
                <c:pt idx="32">
                  <c:v>12.4</c:v>
                </c:pt>
              </c:numCache>
            </c:numRef>
          </c:yVal>
          <c:smooth val="0"/>
          <c:extLst>
            <c:ext xmlns:c16="http://schemas.microsoft.com/office/drawing/2014/chart" uri="{C3380CC4-5D6E-409C-BE32-E72D297353CC}">
              <c16:uniqueId val="{00000009-C271-4AE1-8FF7-30E49BD849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{60473781-240F-4A4F-B6D8-1BAB734D69B5}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271-4AE1-8FF7-30E49BD849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{51C984C0-C558-4B1D-BB02-C3B145BBB0FF}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71-4AE1-8FF7-30E49BD849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{6417F07A-0463-417D-9764-F4290EC04C68}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71-4AE1-8FF7-30E49BD849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{19D611E8-3B4B-4CE0-A972-C98A2B70B24C}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71-4AE1-8FF7-30E49BD849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{56E7D433-E830-4917-8F96-0AD34388EB97}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71-4AE1-8FF7-30E49BD849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{CEF50B28-29BB-4F39-B23E-2D8DF530C59D}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271-4AE1-8FF7-30E49BD849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{EC394448-C178-4C90-BE32-34CBEF018826}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271-4AE1-8FF7-30E49BD849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{F587882C-5264-49EF-922E-8D83425A9C9B}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271-4AE1-8FF7-30E49BD849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{79DF3198-D937-40F8-BA3B-D9C0EB73287D}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271-4AE1-8FF7-30E49BD849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C271-4AE1-8FF7-30E49BD849E3}"/>
            </c:ext>
          </c:extLst>
        </c:ser>
        <c:dLbls>
          <c:showLegendKey val="0"/>
          <c:showVal val="1"/>
          <c:showCatName val="0"/>
          <c:showSerName val="0"/>
          <c:showPercent val="0"/>
          <c:showBubbleSize val="0"/>
        </c:dLbls>
        <c:axId val="46179840"/>
        <c:axId val="46181760"/>
      </c:scatterChart>
      <c:valAx>
        <c:axId val="46179840"/>
        <c:scaling>
          <c:orientation val="minMax"/>
          <c:max val="59"/>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9307695627185617E-3"/>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{C02387EB-3D4A-441E-BE0A-D97E86F5D2DE}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DC5-4E33-BCD1-E74981D560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{AD0A4B0A-64A7-43C5-82A0-BDB33FD2CC1C}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C5-4E33-BCD1-E74981D560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{E29DF2E3-4CD6-4AE6-9664-5DC37A6D28C2}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C5-4E33-BCD1-E74981D560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{5162CED1-89B5-4C19-8002-FA629E7A5C2E}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C5-4E33-BCD1-E74981D560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{D485C01A-7352-4000-B6A4-53AB607B5307}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C5-4E33-BCD1-E74981D5606D}"/>
                </c:ext>
              </c:extLst>
            </c:dLbl>
            <c:dLbl>
              <c:idx val="8"/>
              <c:layout>
                <c:manualLayout>
                  <c:x val="0"/>
                  <c:y val="-9.9304270751493871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{A1604BC5-DA2F-4834-8E78-910927728C6B}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DC5-4E33-BCD1-E74981D5606D}"/>
                </c:ext>
              </c:extLst>
            </c:dLbl>
            <c:dLbl>
              <c:idx val="16"/>
              <c:layout>
                <c:manualLayout>
                  <c:x val="0"/>
                  <c:y val="-1.718927986508729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{7E4CD7DC-F759-4BEA-BD5D-968DF4AC6A84}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DC5-4E33-BCD1-E74981D5606D}"/>
                </c:ext>
              </c:extLst>
            </c:dLbl>
            <c:dLbl>
              <c:idx val="24"/>
              <c:layout>
                <c:manualLayout>
                  <c:x val="0"/>
                  <c:y val="-1.0649650970918011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{EEF02160-26AF-44FB-AC94-1CCE6CF91042}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DC5-4E33-BCD1-E74981D5606D}"/>
                </c:ext>
              </c:extLst>
            </c:dLbl>
            <c:dLbl>
              <c:idx val="32"/>
              <c:layout>
                <c:manualLayout>
                  <c:x val="0"/>
                  <c:y val="1.8254758693533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{ABA2AC07-55B3-437A-B244-84C63426B931}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DC5-4E33-BCD1-E74981D560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2.8</c:v>
                </c:pt>
                <c:pt idx="16">
                  <c:v>3</c:v>
                </c:pt>
                <c:pt idx="24">
                  <c:v>2.8</c:v>
                </c:pt>
                <c:pt idx="32">
                  <c:v>3.1</c:v>
                </c:pt>
              </c:numCache>
            </c:numRef>
          </c:xVal>
          <c:yVal>
            <c:numRef>
              <c:f>公会計指標分析・財政指標組合せ分析表!$BP$73:$DC$73</c:f>
              <c:numCache>
                <c:formatCode>#,##0.0;"▲ "#,##0.0</c:formatCode>
                <c:ptCount val="40"/>
                <c:pt idx="0">
                  <c:v>0.3</c:v>
                </c:pt>
                <c:pt idx="8">
                  <c:v>1.8</c:v>
                </c:pt>
                <c:pt idx="16">
                  <c:v>12.6</c:v>
                </c:pt>
                <c:pt idx="24">
                  <c:v>17.100000000000001</c:v>
                </c:pt>
                <c:pt idx="32">
                  <c:v>12.4</c:v>
                </c:pt>
              </c:numCache>
            </c:numRef>
          </c:yVal>
          <c:smooth val="0"/>
          <c:extLst>
            <c:ext xmlns:c16="http://schemas.microsoft.com/office/drawing/2014/chart" uri="{C3380CC4-5D6E-409C-BE32-E72D297353CC}">
              <c16:uniqueId val="{00000009-5DC5-4E33-BCD1-E74981D560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{DF89F719-A813-458C-9379-193103495623}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DC5-4E33-BCD1-E74981D560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{111D6C85-9204-4AAE-BAA1-0D3AD9DDF385}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C5-4E33-BCD1-E74981D560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{E63F6584-8661-4970-90DA-4091A1CD2DF7}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C5-4E33-BCD1-E74981D560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{555424D8-D82C-41ED-A22A-6E50B5F87BCB}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C5-4E33-BCD1-E74981D560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{51E16F0D-B77D-4D4D-9C40-098D398B559C}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C5-4E33-BCD1-E74981D5606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{354F9535-2C4D-4AF3-81C7-2430DD268E64}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DC5-4E33-BCD1-E74981D5606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{347FDC8C-BB23-4B71-B9B4-A3698C86A551}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DC5-4E33-BCD1-E74981D5606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{BB286E3E-EE34-4B91-99D2-CA69F9A454C6}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DC5-4E33-BCD1-E74981D5606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{AB4FC228-5FE5-4ED3-BCDF-2FFFFCCFB083}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DC5-4E33-BCD1-E74981D560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5DC5-4E33-BCD1-E74981D5606D}"/>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合併特例債の元金償還開始による増</a:t>
          </a:r>
          <a:r>
            <a:rPr kumimoji="1" lang="en-US" altLang="ja-JP" sz="1100">
              <a:latin typeface="ＭＳ ゴシック" pitchFamily="49" charset="-128"/>
              <a:ea typeface="ＭＳ ゴシック" pitchFamily="49" charset="-128"/>
            </a:rPr>
            <a:t>+130</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臨財債の元金償還額の増</a:t>
          </a:r>
          <a:r>
            <a:rPr kumimoji="1" lang="en-US" altLang="ja-JP" sz="1100">
              <a:latin typeface="ＭＳ ゴシック" pitchFamily="49" charset="-128"/>
              <a:ea typeface="ＭＳ ゴシック" pitchFamily="49" charset="-128"/>
            </a:rPr>
            <a:t>+47</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減収補填債（特例分）の元金償還開始による増</a:t>
          </a:r>
          <a:r>
            <a:rPr kumimoji="1" lang="en-US" altLang="ja-JP" sz="1100">
              <a:latin typeface="ＭＳ ゴシック" pitchFamily="49" charset="-128"/>
              <a:ea typeface="ＭＳ ゴシック" pitchFamily="49" charset="-128"/>
            </a:rPr>
            <a:t>+25</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公営企業債の元利償還金に対する繰入金</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借入下水道事業債等の元金償還開始による増</a:t>
          </a:r>
          <a:r>
            <a:rPr kumimoji="1" lang="en-US" altLang="ja-JP" sz="1100">
              <a:latin typeface="ＭＳ ゴシック" pitchFamily="49" charset="-128"/>
              <a:ea typeface="ＭＳ ゴシック" pitchFamily="49" charset="-128"/>
            </a:rPr>
            <a:t>+23</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債務負担行為に基づく支出金</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尾張中部福祉の杜の建設に係る借入の一部（</a:t>
          </a:r>
          <a:r>
            <a:rPr kumimoji="1" lang="en-US" altLang="ja-JP" sz="1100">
              <a:latin typeface="ＭＳ ゴシック" pitchFamily="49" charset="-128"/>
              <a:ea typeface="ＭＳ ゴシック" pitchFamily="49" charset="-128"/>
            </a:rPr>
            <a:t>H18</a:t>
          </a:r>
          <a:r>
            <a:rPr kumimoji="1" lang="ja-JP" altLang="en-US" sz="1100">
              <a:latin typeface="ＭＳ ゴシック" pitchFamily="49" charset="-128"/>
              <a:ea typeface="ＭＳ ゴシック" pitchFamily="49" charset="-128"/>
            </a:rPr>
            <a:t>借入分）の償還終了に伴う負担金の減△</a:t>
          </a:r>
          <a:r>
            <a:rPr kumimoji="1" lang="en-US" altLang="ja-JP" sz="1100">
              <a:latin typeface="ＭＳ ゴシック" pitchFamily="49" charset="-128"/>
              <a:ea typeface="ＭＳ ゴシック" pitchFamily="49" charset="-128"/>
            </a:rPr>
            <a:t>23</a:t>
          </a:r>
        </a:p>
        <a:p>
          <a:r>
            <a:rPr kumimoji="1" lang="ja-JP" altLang="en-US" sz="1100">
              <a:latin typeface="ＭＳ ゴシック" pitchFamily="49" charset="-128"/>
              <a:ea typeface="ＭＳ ゴシック" pitchFamily="49" charset="-128"/>
            </a:rPr>
            <a:t>尾張土地開発公社の保有する用地の買戻しの減△</a:t>
          </a:r>
          <a:r>
            <a:rPr kumimoji="1" lang="en-US" altLang="ja-JP" sz="1100">
              <a:latin typeface="ＭＳ ゴシック" pitchFamily="49" charset="-128"/>
              <a:ea typeface="ＭＳ ゴシック" pitchFamily="49" charset="-128"/>
            </a:rPr>
            <a:t>31</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臨財債に係る理論償還の元金償還開始による増</a:t>
          </a:r>
          <a:r>
            <a:rPr kumimoji="1" lang="en-US" altLang="ja-JP" sz="1100">
              <a:latin typeface="ＭＳ ゴシック" pitchFamily="49" charset="-128"/>
              <a:ea typeface="ＭＳ ゴシック" pitchFamily="49" charset="-128"/>
            </a:rPr>
            <a:t>+35</a:t>
          </a:r>
        </a:p>
        <a:p>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合併特例債に係る元金償還が開始されたことによる増</a:t>
          </a:r>
          <a:r>
            <a:rPr kumimoji="1" lang="en-US" altLang="ja-JP" sz="1100">
              <a:latin typeface="ＭＳ ゴシック" pitchFamily="49" charset="-128"/>
              <a:ea typeface="ＭＳ ゴシック" pitchFamily="49" charset="-128"/>
            </a:rPr>
            <a:t>+93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地方債現在高</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新規発行債</a:t>
          </a:r>
          <a:r>
            <a:rPr kumimoji="1" lang="en-US" altLang="ja-JP" sz="900">
              <a:latin typeface="ＭＳ ゴシック" pitchFamily="49" charset="-128"/>
              <a:ea typeface="ＭＳ ゴシック" pitchFamily="49" charset="-128"/>
            </a:rPr>
            <a:t>3,382,200</a:t>
          </a:r>
          <a:r>
            <a:rPr kumimoji="1" lang="ja-JP" altLang="en-US" sz="900">
              <a:latin typeface="ＭＳ ゴシック" pitchFamily="49" charset="-128"/>
              <a:ea typeface="ＭＳ ゴシック" pitchFamily="49" charset="-128"/>
            </a:rPr>
            <a:t>千円に対し、元金償還額</a:t>
          </a:r>
          <a:r>
            <a:rPr kumimoji="1" lang="en-US" altLang="ja-JP" sz="900">
              <a:latin typeface="ＭＳ ゴシック" pitchFamily="49" charset="-128"/>
              <a:ea typeface="ＭＳ ゴシック" pitchFamily="49" charset="-128"/>
            </a:rPr>
            <a:t>1,698,919</a:t>
          </a:r>
          <a:r>
            <a:rPr kumimoji="1" lang="ja-JP" altLang="en-US" sz="900">
              <a:latin typeface="ＭＳ ゴシック" pitchFamily="49" charset="-128"/>
              <a:ea typeface="ＭＳ ゴシック" pitchFamily="49" charset="-128"/>
            </a:rPr>
            <a:t>千円となり地方債現在高が増加。</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債務負担行為に基づく支出予定額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尾張土地開発公社による新規用地取得（高田寺久地野線、師勝環状線、鹿田中央公園、保育所等建設用地、鹿田雨水貯留地用地）に伴い、昨年度比</a:t>
          </a:r>
          <a:r>
            <a:rPr kumimoji="1" lang="en-US" altLang="ja-JP" sz="900">
              <a:latin typeface="ＭＳ ゴシック" pitchFamily="49" charset="-128"/>
              <a:ea typeface="ＭＳ ゴシック" pitchFamily="49" charset="-128"/>
            </a:rPr>
            <a:t>+617,649</a:t>
          </a:r>
          <a:r>
            <a:rPr kumimoji="1" lang="ja-JP" altLang="en-US" sz="900">
              <a:latin typeface="ＭＳ ゴシック" pitchFamily="49" charset="-128"/>
              <a:ea typeface="ＭＳ ゴシック" pitchFamily="49" charset="-128"/>
            </a:rPr>
            <a:t>千円となり、全体として増加。</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公営企業債等繰入見込額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公共下水道事業特別会計の新規発行債</a:t>
          </a:r>
          <a:r>
            <a:rPr kumimoji="1" lang="en-US" altLang="ja-JP" sz="900">
              <a:latin typeface="ＭＳ ゴシック" pitchFamily="49" charset="-128"/>
              <a:ea typeface="ＭＳ ゴシック" pitchFamily="49" charset="-128"/>
            </a:rPr>
            <a:t>546,400</a:t>
          </a:r>
          <a:r>
            <a:rPr kumimoji="1" lang="ja-JP" altLang="en-US" sz="900">
              <a:latin typeface="ＭＳ ゴシック" pitchFamily="49" charset="-128"/>
              <a:ea typeface="ＭＳ ゴシック" pitchFamily="49" charset="-128"/>
            </a:rPr>
            <a:t>千円に対し、元金償還額は</a:t>
          </a:r>
          <a:r>
            <a:rPr kumimoji="1" lang="en-US" altLang="ja-JP" sz="900">
              <a:latin typeface="ＭＳ ゴシック" pitchFamily="49" charset="-128"/>
              <a:ea typeface="ＭＳ ゴシック" pitchFamily="49" charset="-128"/>
            </a:rPr>
            <a:t>335,888</a:t>
          </a:r>
          <a:r>
            <a:rPr kumimoji="1" lang="ja-JP" altLang="en-US" sz="900">
              <a:latin typeface="ＭＳ ゴシック" pitchFamily="49" charset="-128"/>
              <a:ea typeface="ＭＳ ゴシック" pitchFamily="49" charset="-128"/>
            </a:rPr>
            <a:t>千円となり地方債現在高が増加。</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組合等負担等見込額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北名古屋衛生組合における地方債の新規発行が無かったことに対し、元利償還額が</a:t>
          </a:r>
          <a:r>
            <a:rPr kumimoji="1" lang="en-US" altLang="ja-JP" sz="900">
              <a:latin typeface="ＭＳ ゴシック" pitchFamily="49" charset="-128"/>
              <a:ea typeface="ＭＳ ゴシック" pitchFamily="49" charset="-128"/>
            </a:rPr>
            <a:t>477,139</a:t>
          </a:r>
          <a:r>
            <a:rPr kumimoji="1" lang="ja-JP" altLang="en-US" sz="900">
              <a:latin typeface="ＭＳ ゴシック" pitchFamily="49" charset="-128"/>
              <a:ea typeface="ＭＳ ゴシック" pitchFamily="49" charset="-128"/>
            </a:rPr>
            <a:t>千円となり、地方債現在高が減少。</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退職手当負担見込額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控除要因である退手組合積立額の増加。（</a:t>
          </a:r>
          <a:r>
            <a:rPr kumimoji="1" lang="en-US" altLang="ja-JP" sz="900">
              <a:latin typeface="ＭＳ ゴシック" pitchFamily="49" charset="-128"/>
              <a:ea typeface="ＭＳ ゴシック" pitchFamily="49" charset="-128"/>
            </a:rPr>
            <a:t>474</a:t>
          </a:r>
          <a:r>
            <a:rPr kumimoji="1" lang="ja-JP" altLang="en-US" sz="900">
              <a:latin typeface="ＭＳ ゴシック" pitchFamily="49" charset="-128"/>
              <a:ea typeface="ＭＳ ゴシック" pitchFamily="49" charset="-128"/>
            </a:rPr>
            <a:t>百万円⇒</a:t>
          </a:r>
          <a:r>
            <a:rPr kumimoji="1" lang="en-US" altLang="ja-JP" sz="900">
              <a:latin typeface="ＭＳ ゴシック" pitchFamily="49" charset="-128"/>
              <a:ea typeface="ＭＳ ゴシック" pitchFamily="49" charset="-128"/>
            </a:rPr>
            <a:t>770</a:t>
          </a:r>
          <a:r>
            <a:rPr kumimoji="1" lang="ja-JP" altLang="en-US" sz="900">
              <a:latin typeface="ＭＳ ゴシック" pitchFamily="49" charset="-128"/>
              <a:ea typeface="ＭＳ ゴシック" pitchFamily="49" charset="-128"/>
            </a:rPr>
            <a:t>百万円　</a:t>
          </a:r>
          <a:r>
            <a:rPr kumimoji="1" lang="en-US" altLang="ja-JP" sz="900">
              <a:latin typeface="ＭＳ ゴシック" pitchFamily="49" charset="-128"/>
              <a:ea typeface="ＭＳ ゴシック" pitchFamily="49" charset="-128"/>
            </a:rPr>
            <a:t>+296</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充当可能基金</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財調△</a:t>
          </a:r>
          <a:r>
            <a:rPr kumimoji="1" lang="en-US" altLang="ja-JP" sz="900">
              <a:latin typeface="ＭＳ ゴシック" pitchFamily="49" charset="-128"/>
              <a:ea typeface="ＭＳ ゴシック" pitchFamily="49" charset="-128"/>
            </a:rPr>
            <a:t>273</a:t>
          </a:r>
          <a:r>
            <a:rPr kumimoji="1" lang="ja-JP" altLang="en-US" sz="900">
              <a:latin typeface="ＭＳ ゴシック" pitchFamily="49" charset="-128"/>
              <a:ea typeface="ＭＳ ゴシック" pitchFamily="49" charset="-128"/>
            </a:rPr>
            <a:t>百万円、国保財調</a:t>
          </a:r>
          <a:r>
            <a:rPr kumimoji="1" lang="en-US" altLang="ja-JP" sz="900">
              <a:latin typeface="ＭＳ ゴシック" pitchFamily="49" charset="-128"/>
              <a:ea typeface="ＭＳ ゴシック" pitchFamily="49" charset="-128"/>
            </a:rPr>
            <a:t>+179</a:t>
          </a:r>
          <a:r>
            <a:rPr kumimoji="1" lang="ja-JP" altLang="en-US" sz="900">
              <a:latin typeface="ＭＳ ゴシック" pitchFamily="49" charset="-128"/>
              <a:ea typeface="ＭＳ ゴシック" pitchFamily="49" charset="-128"/>
            </a:rPr>
            <a:t>百万円、介護</a:t>
          </a:r>
          <a:r>
            <a:rPr kumimoji="1" lang="en-US" altLang="ja-JP" sz="900">
              <a:latin typeface="ＭＳ ゴシック" pitchFamily="49" charset="-128"/>
              <a:ea typeface="ＭＳ ゴシック" pitchFamily="49" charset="-128"/>
            </a:rPr>
            <a:t>+224</a:t>
          </a:r>
          <a:r>
            <a:rPr kumimoji="1" lang="ja-JP" altLang="en-US" sz="900">
              <a:latin typeface="ＭＳ ゴシック" pitchFamily="49" charset="-128"/>
              <a:ea typeface="ＭＳ ゴシック" pitchFamily="49" charset="-128"/>
            </a:rPr>
            <a:t>百万円、都計基金</a:t>
          </a:r>
          <a:r>
            <a:rPr kumimoji="1" lang="en-US" altLang="ja-JP" sz="900">
              <a:latin typeface="ＭＳ ゴシック" pitchFamily="49" charset="-128"/>
              <a:ea typeface="ＭＳ ゴシック" pitchFamily="49" charset="-128"/>
            </a:rPr>
            <a:t>+82</a:t>
          </a:r>
          <a:r>
            <a:rPr kumimoji="1" lang="ja-JP" altLang="en-US" sz="900">
              <a:latin typeface="ＭＳ ゴシック" pitchFamily="49" charset="-128"/>
              <a:ea typeface="ＭＳ ゴシック" pitchFamily="49" charset="-128"/>
            </a:rPr>
            <a:t>百万円</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充当可能特定歳入</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都市計画事業に対し都市計画税収入が上回っているため、充当率（</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年平均）</a:t>
          </a:r>
          <a:r>
            <a:rPr kumimoji="1" lang="en-US" altLang="ja-JP" sz="900">
              <a:latin typeface="ＭＳ ゴシック" pitchFamily="49" charset="-128"/>
              <a:ea typeface="ＭＳ ゴシック" pitchFamily="49" charset="-128"/>
            </a:rPr>
            <a:t>100</a:t>
          </a:r>
          <a:r>
            <a:rPr kumimoji="1" lang="ja-JP" altLang="en-US" sz="900">
              <a:latin typeface="ＭＳ ゴシック" pitchFamily="49" charset="-128"/>
              <a:ea typeface="ＭＳ ゴシック" pitchFamily="49" charset="-128"/>
            </a:rPr>
            <a:t>％とともに、都市計画税充当可能地方債等の現在高が増加。下水道事業債分（</a:t>
          </a:r>
          <a:r>
            <a:rPr kumimoji="1" lang="en-US" altLang="ja-JP" sz="900">
              <a:latin typeface="ＭＳ ゴシック" pitchFamily="49" charset="-128"/>
              <a:ea typeface="ＭＳ ゴシック" pitchFamily="49" charset="-128"/>
            </a:rPr>
            <a:t>11,447⇒11,658</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+211</a:t>
          </a:r>
          <a:r>
            <a:rPr kumimoji="1" lang="ja-JP" altLang="en-US" sz="900">
              <a:latin typeface="ＭＳ ゴシック" pitchFamily="49" charset="-128"/>
              <a:ea typeface="ＭＳ ゴシック" pitchFamily="49" charset="-128"/>
            </a:rPr>
            <a:t>百万円）、公社都計認可用地（</a:t>
          </a:r>
          <a:r>
            <a:rPr kumimoji="1" lang="en-US" altLang="ja-JP" sz="900">
              <a:latin typeface="ＭＳ ゴシック" pitchFamily="49" charset="-128"/>
              <a:ea typeface="ＭＳ ゴシック" pitchFamily="49" charset="-128"/>
            </a:rPr>
            <a:t>0⇒606</a:t>
          </a:r>
          <a:r>
            <a:rPr kumimoji="1" lang="ja-JP" altLang="en-US" sz="900">
              <a:latin typeface="ＭＳ ゴシック" pitchFamily="49" charset="-128"/>
              <a:ea typeface="ＭＳ ゴシック" pitchFamily="49" charset="-128"/>
            </a:rPr>
            <a:t>百万円：皆増）</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基準財政需要額算入見込額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算入される合併特例債残高の増（</a:t>
          </a:r>
          <a:r>
            <a:rPr kumimoji="1" lang="en-US" altLang="ja-JP" sz="900">
              <a:latin typeface="ＭＳ ゴシック" pitchFamily="49" charset="-128"/>
              <a:ea typeface="ＭＳ ゴシック" pitchFamily="49" charset="-128"/>
            </a:rPr>
            <a:t>+1,382</a:t>
          </a:r>
          <a:r>
            <a:rPr kumimoji="1" lang="ja-JP" altLang="en-US" sz="900">
              <a:latin typeface="ＭＳ ゴシック" pitchFamily="49" charset="-128"/>
              <a:ea typeface="ＭＳ ゴシック" pitchFamily="49" charset="-128"/>
            </a:rPr>
            <a:t>百万円）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財源不足額に対応するため財政調整基金を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財政調整基金については、安定的な財政運営を図るために標準財政規模の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％程度の残高と維持するよう努める。特定目的基金については、目的や積立方針が不明確となっている基金があり整理する必要がある。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公共施設建設整備基金：公共施設整備事業に充てるため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天野教育文化事業基金：教育文化の振興を図るため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駅及び周辺整備事業基金：駅及び駅周辺整備事業に充てるため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ふるさと応援基金：ふるさと納税寄附金の適正管理のため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度分都市計画税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年度に実施した都市計画事業に要した一般財源額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百万円に充当した残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ふるさと応援基金については寄附者の意向に沿った活用を図るため、過年度の寄附を財源に積立てた基金を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特定目的基金については、目的や積立方針が不明確となっている基金があり整理する必要がある。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当初予算編成における財源不足額の補填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主要法人の決算を受けた法人税割の予定納税還付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比率は類似団体内平均値よりやや低い水準にあるが、合併以降に旧町にそれぞれ存在した給食センターを統廃合したことや市役所西庁舎分館を取り壊し免震機能を備えた防災拠点に更新するなどしたことが比率を押し下げた要因である。</a:t>
          </a:r>
        </a:p>
        <a:p>
          <a:r>
            <a:rPr kumimoji="1" lang="ja-JP" altLang="en-US" sz="1100">
              <a:latin typeface="ＭＳ Ｐゴシック" panose="020B0600070205080204" pitchFamily="50" charset="-128"/>
              <a:ea typeface="ＭＳ Ｐゴシック" panose="020B0600070205080204" pitchFamily="50" charset="-128"/>
            </a:rPr>
            <a:t>しかしながら、本市の保有する建物の約７割が建築後３０年以上経過しているため、令和元年度策定予定の公共施設等総合管理計画に基づく個別施設計画において計画的な除却や集約化・複合化を推進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78" name="楕円 77"/>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79"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0" name="楕円 79"/>
        <xdr:cNvSpPr/>
      </xdr:nvSpPr>
      <xdr:spPr>
        <a:xfrm>
          <a:off x="4000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40852</xdr:rowOff>
    </xdr:to>
    <xdr:cxnSp macro="">
      <xdr:nvCxnSpPr>
        <xdr:cNvPr id="81" name="直線コネクタ 80"/>
        <xdr:cNvCxnSpPr/>
      </xdr:nvCxnSpPr>
      <xdr:spPr>
        <a:xfrm flipV="1">
          <a:off x="4051300" y="627358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2"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84" name="n_1mainValue有形固定資産減価償却率"/>
        <xdr:cNvSpPr txBox="1"/>
      </xdr:nvSpPr>
      <xdr:spPr>
        <a:xfrm>
          <a:off x="38360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をやや上回る数値となっている。その要因としては、大型普通建設事業に伴う合併特例債発行による一般会計等に係る地方債の現在高の増加や土地開発公社を利用した用地取得等による債務負担行為に基づく支出予定額等が増加したことなどにより将来負担額が増加傾向にある一方で、法人税の減収により経常一般財源が減少したためである。</a:t>
          </a:r>
        </a:p>
        <a:p>
          <a:r>
            <a:rPr kumimoji="1" lang="ja-JP" altLang="en-US" sz="1100">
              <a:latin typeface="ＭＳ Ｐゴシック" panose="020B0600070205080204" pitchFamily="50" charset="-128"/>
              <a:ea typeface="ＭＳ Ｐゴシック" panose="020B0600070205080204" pitchFamily="50" charset="-128"/>
            </a:rPr>
            <a:t>今後については、地方債の発行額抑制による将来負担額の減額とともに経常一般財源の増収を図る必要がある。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121708</xdr:rowOff>
    </xdr:from>
    <xdr:to>
      <xdr:col>76</xdr:col>
      <xdr:colOff>73025</xdr:colOff>
      <xdr:row>29</xdr:row>
      <xdr:rowOff>51858</xdr:rowOff>
    </xdr:to>
    <xdr:sp macro="" textlink="">
      <xdr:nvSpPr>
        <xdr:cNvPr id="125" name="楕円 124"/>
        <xdr:cNvSpPr/>
      </xdr:nvSpPr>
      <xdr:spPr>
        <a:xfrm>
          <a:off x="14744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144585</xdr:rowOff>
    </xdr:from>
    <xdr:ext cx="340478" cy="259045"/>
    <xdr:sp macro="" textlink="">
      <xdr:nvSpPr>
        <xdr:cNvPr id="126" name="債務償還可能年数該当値テキスト"/>
        <xdr:cNvSpPr txBox="1"/>
      </xdr:nvSpPr>
      <xdr:spPr>
        <a:xfrm>
          <a:off x="14846300" y="5545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0" name="楕円 69"/>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1" name="【道路】&#10;有形固定資産減価償却率該当値テキスト"/>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104775</xdr:rowOff>
    </xdr:to>
    <xdr:cxnSp macro="">
      <xdr:nvCxnSpPr>
        <xdr:cNvPr id="73" name="直線コネクタ 72"/>
        <xdr:cNvCxnSpPr/>
      </xdr:nvCxnSpPr>
      <xdr:spPr>
        <a:xfrm flipV="1">
          <a:off x="3797300" y="65874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6"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62529</xdr:rowOff>
    </xdr:from>
    <xdr:to>
      <xdr:col>55</xdr:col>
      <xdr:colOff>50800</xdr:colOff>
      <xdr:row>41</xdr:row>
      <xdr:rowOff>164129</xdr:rowOff>
    </xdr:to>
    <xdr:sp macro="" textlink="">
      <xdr:nvSpPr>
        <xdr:cNvPr id="114" name="楕円 113"/>
        <xdr:cNvSpPr/>
      </xdr:nvSpPr>
      <xdr:spPr>
        <a:xfrm>
          <a:off x="10426700" y="7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148906</xdr:rowOff>
    </xdr:from>
    <xdr:ext cx="469744" cy="259045"/>
    <xdr:sp macro="" textlink="">
      <xdr:nvSpPr>
        <xdr:cNvPr id="115" name="【道路】&#10;一人当たり延長該当値テキスト"/>
        <xdr:cNvSpPr txBox="1"/>
      </xdr:nvSpPr>
      <xdr:spPr>
        <a:xfrm>
          <a:off x="10515600" y="70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62090</xdr:rowOff>
    </xdr:from>
    <xdr:to>
      <xdr:col>50</xdr:col>
      <xdr:colOff>165100</xdr:colOff>
      <xdr:row>41</xdr:row>
      <xdr:rowOff>163690</xdr:rowOff>
    </xdr:to>
    <xdr:sp macro="" textlink="">
      <xdr:nvSpPr>
        <xdr:cNvPr id="116" name="楕円 115"/>
        <xdr:cNvSpPr/>
      </xdr:nvSpPr>
      <xdr:spPr>
        <a:xfrm>
          <a:off x="9588500" y="7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112890</xdr:rowOff>
    </xdr:from>
    <xdr:to>
      <xdr:col>55</xdr:col>
      <xdr:colOff>0</xdr:colOff>
      <xdr:row>41</xdr:row>
      <xdr:rowOff>113329</xdr:rowOff>
    </xdr:to>
    <xdr:cxnSp macro="">
      <xdr:nvCxnSpPr>
        <xdr:cNvPr id="117" name="直線コネクタ 116"/>
        <xdr:cNvCxnSpPr/>
      </xdr:nvCxnSpPr>
      <xdr:spPr>
        <a:xfrm>
          <a:off x="9639300" y="7142340"/>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154817</xdr:rowOff>
    </xdr:from>
    <xdr:ext cx="469744" cy="259045"/>
    <xdr:sp macro="" textlink="">
      <xdr:nvSpPr>
        <xdr:cNvPr id="120" name="n_1mainValue【道路】&#10;一人当たり延長"/>
        <xdr:cNvSpPr txBox="1"/>
      </xdr:nvSpPr>
      <xdr:spPr>
        <a:xfrm>
          <a:off x="9391727" y="7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59" name="楕円 158"/>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60"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61" name="楕円 160"/>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154305</xdr:rowOff>
    </xdr:to>
    <xdr:cxnSp macro="">
      <xdr:nvCxnSpPr>
        <xdr:cNvPr id="162" name="直線コネクタ 161"/>
        <xdr:cNvCxnSpPr/>
      </xdr:nvCxnSpPr>
      <xdr:spPr>
        <a:xfrm flipV="1">
          <a:off x="3797300" y="10408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65" name="n_1mainValue【橋りょう・トンネ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36002</xdr:rowOff>
    </xdr:from>
    <xdr:to>
      <xdr:col>55</xdr:col>
      <xdr:colOff>50800</xdr:colOff>
      <xdr:row>63</xdr:row>
      <xdr:rowOff>137602</xdr:rowOff>
    </xdr:to>
    <xdr:sp macro="" textlink="">
      <xdr:nvSpPr>
        <xdr:cNvPr id="201" name="楕円 200"/>
        <xdr:cNvSpPr/>
      </xdr:nvSpPr>
      <xdr:spPr>
        <a:xfrm>
          <a:off x="10426700" y="10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122379</xdr:rowOff>
    </xdr:from>
    <xdr:ext cx="534377" cy="259045"/>
    <xdr:sp macro="" textlink="">
      <xdr:nvSpPr>
        <xdr:cNvPr id="202" name="【橋りょう・トンネル】&#10;一人当たり有形固定資産（償却資産）額該当値テキスト"/>
        <xdr:cNvSpPr txBox="1"/>
      </xdr:nvSpPr>
      <xdr:spPr>
        <a:xfrm>
          <a:off x="10515600" y="107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35583</xdr:rowOff>
    </xdr:from>
    <xdr:to>
      <xdr:col>50</xdr:col>
      <xdr:colOff>165100</xdr:colOff>
      <xdr:row>63</xdr:row>
      <xdr:rowOff>137183</xdr:rowOff>
    </xdr:to>
    <xdr:sp macro="" textlink="">
      <xdr:nvSpPr>
        <xdr:cNvPr id="203" name="楕円 202"/>
        <xdr:cNvSpPr/>
      </xdr:nvSpPr>
      <xdr:spPr>
        <a:xfrm>
          <a:off x="95885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86383</xdr:rowOff>
    </xdr:from>
    <xdr:to>
      <xdr:col>55</xdr:col>
      <xdr:colOff>0</xdr:colOff>
      <xdr:row>63</xdr:row>
      <xdr:rowOff>86802</xdr:rowOff>
    </xdr:to>
    <xdr:cxnSp macro="">
      <xdr:nvCxnSpPr>
        <xdr:cNvPr id="204" name="直線コネクタ 203"/>
        <xdr:cNvCxnSpPr/>
      </xdr:nvCxnSpPr>
      <xdr:spPr>
        <a:xfrm>
          <a:off x="9639300" y="1088773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128310</xdr:rowOff>
    </xdr:from>
    <xdr:ext cx="534377" cy="259045"/>
    <xdr:sp macro="" textlink="">
      <xdr:nvSpPr>
        <xdr:cNvPr id="207" name="n_1mainValue【橋りょう・トンネル】&#10;一人当たり有形固定資産（償却資産）額"/>
        <xdr:cNvSpPr txBox="1"/>
      </xdr:nvSpPr>
      <xdr:spPr>
        <a:xfrm>
          <a:off x="9359411" y="109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265" name="直線コネクタ 264"/>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266"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267" name="直線コネクタ 266"/>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68"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69" name="直線コネクタ 268"/>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270"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271" name="フローチャート: 判断 270"/>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272" name="フローチャート: 判断 271"/>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273" name="フローチャート: 判断 272"/>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279" name="楕円 278"/>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280" name="【認定こども園・幼稚園・保育所】&#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281" name="楕円 280"/>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38</xdr:row>
      <xdr:rowOff>87630</xdr:rowOff>
    </xdr:to>
    <xdr:cxnSp macro="">
      <xdr:nvCxnSpPr>
        <xdr:cNvPr id="282" name="直線コネクタ 281"/>
        <xdr:cNvCxnSpPr/>
      </xdr:nvCxnSpPr>
      <xdr:spPr>
        <a:xfrm>
          <a:off x="15481300" y="648189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283"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284"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8726</xdr:rowOff>
    </xdr:from>
    <xdr:ext cx="405111" cy="259045"/>
    <xdr:sp macro="" textlink="">
      <xdr:nvSpPr>
        <xdr:cNvPr id="285" name="n_1mainValue【認定こども園・幼稚園・保育所】&#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6" name="直線コネクタ 2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7" name="テキスト ボックス 29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8" name="直線コネクタ 2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99" name="テキスト ボックス 29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0" name="直線コネクタ 2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1" name="テキスト ボックス 30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2" name="直線コネクタ 3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3" name="テキスト ボックス 30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4" name="直線コネクタ 3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5" name="テキスト ボックス 30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7" name="テキスト ボックス 3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09" name="直線コネクタ 308"/>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1" name="直線コネクタ 31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12"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13" name="直線コネクタ 312"/>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14"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15" name="フローチャート: 判断 314"/>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16" name="フローチャート: 判断 315"/>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17" name="フローチャート: 判断 316"/>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8" name="テキスト ボックス 3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323" name="楕円 322"/>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324" name="【認定こども園・幼稚園・保育所】&#10;一人当たり面積該当値テキスト"/>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325" name="楕円 324"/>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37</xdr:row>
      <xdr:rowOff>41910</xdr:rowOff>
    </xdr:to>
    <xdr:cxnSp macro="">
      <xdr:nvCxnSpPr>
        <xdr:cNvPr id="326" name="直線コネクタ 325"/>
        <xdr:cNvCxnSpPr/>
      </xdr:nvCxnSpPr>
      <xdr:spPr>
        <a:xfrm flipV="1">
          <a:off x="21323300" y="6286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327"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28"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329" name="n_1mainValue【認定こども園・幼稚園・保育所】&#10;一人当たり面積"/>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0" name="テキスト ボックス 3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2" name="テキスト ボックス 3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0" name="テキスト ボックス 3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2" name="テキスト ボックス 3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354" name="直線コネクタ 353"/>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35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56" name="直線コネクタ 35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35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358" name="直線コネクタ 35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359"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360" name="フローチャート: 判断 359"/>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361" name="フローチャート: 判断 36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362" name="フローチャート: 判断 361"/>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368" name="楕円 367"/>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369"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370" name="楕円 369"/>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0</xdr:rowOff>
    </xdr:to>
    <xdr:cxnSp macro="">
      <xdr:nvCxnSpPr>
        <xdr:cNvPr id="371" name="直線コネクタ 370"/>
        <xdr:cNvCxnSpPr/>
      </xdr:nvCxnSpPr>
      <xdr:spPr>
        <a:xfrm>
          <a:off x="15481300" y="10111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3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3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374"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5" name="テキスト ボックス 3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6" name="直線コネクタ 3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7" name="テキスト ボックス 3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8" name="直線コネクタ 3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9" name="テキスト ボックス 3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0" name="直線コネクタ 3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1" name="テキスト ボックス 3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2" name="直線コネクタ 3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3" name="テキスト ボックス 3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4" name="直線コネクタ 3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5" name="テキスト ボックス 3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7" name="テキスト ボックス 3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399" name="直線コネクタ 398"/>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00"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01" name="直線コネクタ 400"/>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02"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03" name="直線コネクタ 402"/>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04"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05" name="フローチャート: 判断 404"/>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06" name="フローチャート: 判断 405"/>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07" name="フローチャート: 判断 406"/>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136652</xdr:rowOff>
    </xdr:from>
    <xdr:to>
      <xdr:col>116</xdr:col>
      <xdr:colOff>114300</xdr:colOff>
      <xdr:row>61</xdr:row>
      <xdr:rowOff>66802</xdr:rowOff>
    </xdr:to>
    <xdr:sp macro="" textlink="">
      <xdr:nvSpPr>
        <xdr:cNvPr id="413" name="楕円 412"/>
        <xdr:cNvSpPr/>
      </xdr:nvSpPr>
      <xdr:spPr>
        <a:xfrm>
          <a:off x="22110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115079</xdr:rowOff>
    </xdr:from>
    <xdr:ext cx="469744" cy="259045"/>
    <xdr:sp macro="" textlink="">
      <xdr:nvSpPr>
        <xdr:cNvPr id="414" name="【学校施設】&#10;一人当たり面積該当値テキスト"/>
        <xdr:cNvSpPr txBox="1"/>
      </xdr:nvSpPr>
      <xdr:spPr>
        <a:xfrm>
          <a:off x="22199600"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415" name="楕円 414"/>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16002</xdr:rowOff>
    </xdr:to>
    <xdr:cxnSp macro="">
      <xdr:nvCxnSpPr>
        <xdr:cNvPr id="416" name="直線コネクタ 415"/>
        <xdr:cNvCxnSpPr/>
      </xdr:nvCxnSpPr>
      <xdr:spPr>
        <a:xfrm>
          <a:off x="21323300" y="1046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17"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18"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419" name="n_1mainValue【学校施設】&#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0" name="テキスト ボックス 4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2" name="テキスト ボックス 4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0" name="テキスト ボックス 4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44" name="直線コネクタ 443"/>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45"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46" name="直線コネクタ 445"/>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8" name="直線コネクタ 4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49"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50" name="フローチャート: 判断 449"/>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51" name="フローチャート: 判断 450"/>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52" name="フローチャート: 判断 45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58" name="楕円 457"/>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459" name="【児童館】&#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460" name="楕円 459"/>
        <xdr:cNvSpPr/>
      </xdr:nvSpPr>
      <xdr:spPr>
        <a:xfrm>
          <a:off x="1543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30480</xdr:rowOff>
    </xdr:to>
    <xdr:cxnSp macro="">
      <xdr:nvCxnSpPr>
        <xdr:cNvPr id="461" name="直線コネクタ 460"/>
        <xdr:cNvCxnSpPr/>
      </xdr:nvCxnSpPr>
      <xdr:spPr>
        <a:xfrm flipV="1">
          <a:off x="15481300" y="139045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462"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63"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464" name="n_1mainValue【児童館】&#10;有形固定資産減価償却率"/>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5" name="直線コネクタ 4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6" name="テキスト ボックス 4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7" name="直線コネクタ 4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8" name="テキスト ボックス 4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9" name="直線コネクタ 4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0" name="テキスト ボックス 4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1" name="直線コネクタ 4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2" name="テキスト ボックス 4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3" name="直線コネクタ 4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4" name="テキスト ボックス 4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5" name="直線コネクタ 4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6" name="テキスト ボックス 4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490" name="直線コネクタ 489"/>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91"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92" name="直線コネクタ 491"/>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93"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94" name="直線コネクタ 49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495"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496" name="フローチャート: 判断 495"/>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497" name="フローチャート: 判断 496"/>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498" name="フローチャート: 判断 497"/>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04" name="楕円 50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505"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93436</xdr:rowOff>
    </xdr:from>
    <xdr:to>
      <xdr:col>112</xdr:col>
      <xdr:colOff>38100</xdr:colOff>
      <xdr:row>84</xdr:row>
      <xdr:rowOff>23586</xdr:rowOff>
    </xdr:to>
    <xdr:sp macro="" textlink="">
      <xdr:nvSpPr>
        <xdr:cNvPr id="506" name="楕円 505"/>
        <xdr:cNvSpPr/>
      </xdr:nvSpPr>
      <xdr:spPr>
        <a:xfrm>
          <a:off x="2127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144236</xdr:rowOff>
    </xdr:to>
    <xdr:cxnSp macro="">
      <xdr:nvCxnSpPr>
        <xdr:cNvPr id="507" name="直線コネクタ 506"/>
        <xdr:cNvCxnSpPr/>
      </xdr:nvCxnSpPr>
      <xdr:spPr>
        <a:xfrm flipV="1">
          <a:off x="21323300" y="143256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08"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09"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40113</xdr:rowOff>
    </xdr:from>
    <xdr:ext cx="469744" cy="259045"/>
    <xdr:sp macro="" textlink="">
      <xdr:nvSpPr>
        <xdr:cNvPr id="510" name="n_1mainValue【児童館】&#10;一人当たり面積"/>
        <xdr:cNvSpPr txBox="1"/>
      </xdr:nvSpPr>
      <xdr:spPr>
        <a:xfrm>
          <a:off x="210757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5" name="直線コネクタ 53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7" name="直線コネクタ 53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9" name="直線コネクタ 53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4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1" name="フローチャート: 判断 54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2" name="フローチャート: 判断 54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3" name="フローチャート: 判断 54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549" name="楕円 548"/>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550"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551" name="楕円 550"/>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87630</xdr:rowOff>
    </xdr:to>
    <xdr:cxnSp macro="">
      <xdr:nvCxnSpPr>
        <xdr:cNvPr id="552" name="直線コネクタ 551"/>
        <xdr:cNvCxnSpPr/>
      </xdr:nvCxnSpPr>
      <xdr:spPr>
        <a:xfrm flipV="1">
          <a:off x="15481300" y="1770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53"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54"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555"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9" name="直線コネクタ 578"/>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80"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1" name="直線コネクタ 580"/>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584"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5" name="フローチャート: 判断 584"/>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6" name="フローチャート: 判断 585"/>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7" name="フローチャート: 判断 586"/>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593" name="楕円 592"/>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100347</xdr:rowOff>
    </xdr:from>
    <xdr:ext cx="469744" cy="259045"/>
    <xdr:sp macro="" textlink="">
      <xdr:nvSpPr>
        <xdr:cNvPr id="594" name="【公民館】&#10;一人当たり面積該当値テキスト"/>
        <xdr:cNvSpPr txBox="1"/>
      </xdr:nvSpPr>
      <xdr:spPr>
        <a:xfrm>
          <a:off x="22199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595" name="楕円 594"/>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64770</xdr:rowOff>
    </xdr:to>
    <xdr:cxnSp macro="">
      <xdr:nvCxnSpPr>
        <xdr:cNvPr id="596" name="直線コネクタ 595"/>
        <xdr:cNvCxnSpPr/>
      </xdr:nvCxnSpPr>
      <xdr:spPr>
        <a:xfrm>
          <a:off x="21323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7"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8"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599" name="n_1mainValue【公民館】&#10;一人当たり面積"/>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内平均値を上回っているのは、「学校施設」、「児童館」及び「公民館」となっている。学校施設については、本市で最も大きな割合を占めていること、築３０年以上が経過している施設が多いことから、特に計画的な維持管理を進め、平成３０年度に策定した長寿命化計画に基づき老朽化対策に取り組んでいくこととしている。「児童館」においても大半が、築３０年以上経過しており、令和元年度策定予定の公共施設等総合管理計画に基づく個別施設計画による適切な施設の維持管理を進めていく。また、東公民館については築４０年以上が経過しており、エレベーター等の設備の老朽化が著しいため、当面の間は存続することとするが、大規模修繕が必要となった段階で廃止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38463</xdr:rowOff>
    </xdr:from>
    <xdr:to>
      <xdr:col>24</xdr:col>
      <xdr:colOff>114300</xdr:colOff>
      <xdr:row>37</xdr:row>
      <xdr:rowOff>140063</xdr:rowOff>
    </xdr:to>
    <xdr:sp macro="" textlink="">
      <xdr:nvSpPr>
        <xdr:cNvPr id="71" name="楕円 70"/>
        <xdr:cNvSpPr/>
      </xdr:nvSpPr>
      <xdr:spPr>
        <a:xfrm>
          <a:off x="4584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61340</xdr:rowOff>
    </xdr:from>
    <xdr:ext cx="405111" cy="259045"/>
    <xdr:sp macro="" textlink="">
      <xdr:nvSpPr>
        <xdr:cNvPr id="72" name="【図書館】&#10;有形固定資産減価償却率該当値テキスト"/>
        <xdr:cNvSpPr txBox="1"/>
      </xdr:nvSpPr>
      <xdr:spPr>
        <a:xfrm>
          <a:off x="4673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121920</xdr:rowOff>
    </xdr:to>
    <xdr:cxnSp macro="">
      <xdr:nvCxnSpPr>
        <xdr:cNvPr id="74" name="直線コネクタ 73"/>
        <xdr:cNvCxnSpPr/>
      </xdr:nvCxnSpPr>
      <xdr:spPr>
        <a:xfrm flipV="1">
          <a:off x="3797300" y="64329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7" name="n_1main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15" name="楕円 114"/>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16"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17" name="楕円 116"/>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18" name="直線コネクタ 117"/>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21"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1"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60" name="楕円 159"/>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61" name="【体育館・プール】&#10;有形固定資産減価償却率該当値テキスト"/>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62" name="楕円 161"/>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60960</xdr:rowOff>
    </xdr:from>
    <xdr:to>
      <xdr:col>24</xdr:col>
      <xdr:colOff>63500</xdr:colOff>
      <xdr:row>61</xdr:row>
      <xdr:rowOff>66675</xdr:rowOff>
    </xdr:to>
    <xdr:cxnSp macro="">
      <xdr:nvCxnSpPr>
        <xdr:cNvPr id="163" name="直線コネクタ 162"/>
        <xdr:cNvCxnSpPr/>
      </xdr:nvCxnSpPr>
      <xdr:spPr>
        <a:xfrm flipV="1">
          <a:off x="3797300" y="105194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6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166"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04" name="楕円 203"/>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05"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34925</xdr:rowOff>
    </xdr:from>
    <xdr:to>
      <xdr:col>50</xdr:col>
      <xdr:colOff>165100</xdr:colOff>
      <xdr:row>62</xdr:row>
      <xdr:rowOff>136525</xdr:rowOff>
    </xdr:to>
    <xdr:sp macro="" textlink="">
      <xdr:nvSpPr>
        <xdr:cNvPr id="206" name="楕円 205"/>
        <xdr:cNvSpPr/>
      </xdr:nvSpPr>
      <xdr:spPr>
        <a:xfrm>
          <a:off x="958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85725</xdr:rowOff>
    </xdr:to>
    <xdr:cxnSp macro="">
      <xdr:nvCxnSpPr>
        <xdr:cNvPr id="207" name="直線コネクタ 206"/>
        <xdr:cNvCxnSpPr/>
      </xdr:nvCxnSpPr>
      <xdr:spPr>
        <a:xfrm flipV="1">
          <a:off x="9639300" y="10694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153052</xdr:rowOff>
    </xdr:from>
    <xdr:ext cx="469744" cy="259045"/>
    <xdr:sp macro="" textlink="">
      <xdr:nvSpPr>
        <xdr:cNvPr id="210" name="n_1mainValue【体育館・プール】&#10;一人当たり面積"/>
        <xdr:cNvSpPr txBox="1"/>
      </xdr:nvSpPr>
      <xdr:spPr>
        <a:xfrm>
          <a:off x="93917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7" name="直線コネクタ 2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8" name="テキスト ボックス 2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9" name="直線コネクタ 2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0" name="テキスト ボックス 2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1" name="直線コネクタ 2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2" name="テキスト ボックス 2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3" name="直線コネクタ 2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4" name="テキスト ボックス 2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5" name="直線コネクタ 2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6" name="テキスト ボックス 2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7" name="直線コネクタ 2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8" name="テキスト ボックス 2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52" name="直線コネクタ 251"/>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53"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54" name="直線コネクタ 253"/>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6" name="直線コネクタ 25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57"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8" name="フローチャート: 判断 257"/>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59" name="フローチャート: 判断 258"/>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260" name="フローチャート: 判断 259"/>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266" name="楕円 265"/>
        <xdr:cNvSpPr/>
      </xdr:nvSpPr>
      <xdr:spPr>
        <a:xfrm>
          <a:off x="4584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29953</xdr:rowOff>
    </xdr:from>
    <xdr:ext cx="405111" cy="259045"/>
    <xdr:sp macro="" textlink="">
      <xdr:nvSpPr>
        <xdr:cNvPr id="267" name="【市民会館】&#10;有形固定資産減価償却率該当値テキスト"/>
        <xdr:cNvSpPr txBox="1"/>
      </xdr:nvSpPr>
      <xdr:spPr>
        <a:xfrm>
          <a:off x="4673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268" name="楕円 267"/>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134982</xdr:rowOff>
    </xdr:to>
    <xdr:cxnSp macro="">
      <xdr:nvCxnSpPr>
        <xdr:cNvPr id="269" name="直線コネクタ 268"/>
        <xdr:cNvCxnSpPr/>
      </xdr:nvCxnSpPr>
      <xdr:spPr>
        <a:xfrm flipV="1">
          <a:off x="3797300" y="179331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270"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27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272" name="n_1mainValue【市民会館】&#10;有形固定資産減価償却率"/>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3" name="直線コネクタ 2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4" name="テキスト ボックス 2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5" name="直線コネクタ 2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6" name="テキスト ボックス 2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7" name="直線コネクタ 2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8" name="テキスト ボックス 2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9" name="直線コネクタ 2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0" name="テキスト ボックス 2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1" name="直線コネクタ 2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2" name="テキスト ボックス 2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3" name="直線コネクタ 2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4" name="テキスト ボックス 2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98" name="直線コネクタ 29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9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00" name="直線コネクタ 29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0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02" name="直線コネクタ 30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03"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04" name="フローチャート: 判断 30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05" name="フローチャート: 判断 30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06" name="フローチャート: 判断 305"/>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167458</xdr:rowOff>
    </xdr:from>
    <xdr:to>
      <xdr:col>55</xdr:col>
      <xdr:colOff>50800</xdr:colOff>
      <xdr:row>108</xdr:row>
      <xdr:rowOff>97608</xdr:rowOff>
    </xdr:to>
    <xdr:sp macro="" textlink="">
      <xdr:nvSpPr>
        <xdr:cNvPr id="312" name="楕円 311"/>
        <xdr:cNvSpPr/>
      </xdr:nvSpPr>
      <xdr:spPr>
        <a:xfrm>
          <a:off x="10426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82385</xdr:rowOff>
    </xdr:from>
    <xdr:ext cx="469744" cy="259045"/>
    <xdr:sp macro="" textlink="">
      <xdr:nvSpPr>
        <xdr:cNvPr id="313" name="【市民会館】&#10;一人当たり面積該当値テキスト"/>
        <xdr:cNvSpPr txBox="1"/>
      </xdr:nvSpPr>
      <xdr:spPr>
        <a:xfrm>
          <a:off x="10515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167458</xdr:rowOff>
    </xdr:from>
    <xdr:to>
      <xdr:col>50</xdr:col>
      <xdr:colOff>165100</xdr:colOff>
      <xdr:row>108</xdr:row>
      <xdr:rowOff>97608</xdr:rowOff>
    </xdr:to>
    <xdr:sp macro="" textlink="">
      <xdr:nvSpPr>
        <xdr:cNvPr id="314" name="楕円 313"/>
        <xdr:cNvSpPr/>
      </xdr:nvSpPr>
      <xdr:spPr>
        <a:xfrm>
          <a:off x="9588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46808</xdr:rowOff>
    </xdr:to>
    <xdr:cxnSp macro="">
      <xdr:nvCxnSpPr>
        <xdr:cNvPr id="315" name="直線コネクタ 314"/>
        <xdr:cNvCxnSpPr/>
      </xdr:nvCxnSpPr>
      <xdr:spPr>
        <a:xfrm>
          <a:off x="9639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1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17"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88735</xdr:rowOff>
    </xdr:from>
    <xdr:ext cx="469744" cy="259045"/>
    <xdr:sp macro="" textlink="">
      <xdr:nvSpPr>
        <xdr:cNvPr id="318" name="n_1mainValue【市民会館】&#10;一人当たり面積"/>
        <xdr:cNvSpPr txBox="1"/>
      </xdr:nvSpPr>
      <xdr:spPr>
        <a:xfrm>
          <a:off x="9391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5" name="直線コネクタ 3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6" name="テキスト ボックス 3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7" name="直線コネクタ 3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8" name="テキスト ボックス 3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9" name="直線コネクタ 3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0" name="テキスト ボックス 3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1" name="直線コネクタ 3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2" name="テキスト ボックス 3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3" name="直線コネクタ 3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4" name="テキスト ボックス 3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5" name="直線コネクタ 3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6" name="テキスト ボックス 3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360" name="直線コネクタ 359"/>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361"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362" name="直線コネクタ 361"/>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4" name="直線コネクタ 3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365"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66" name="フローチャート: 判断 365"/>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367" name="フローチャート: 判断 366"/>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368" name="フローチャート: 判断 367"/>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374" name="楕円 373"/>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375"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376" name="楕円 37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377" name="直線コネクタ 376"/>
        <xdr:cNvCxnSpPr/>
      </xdr:nvCxnSpPr>
      <xdr:spPr>
        <a:xfrm flipV="1">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37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379"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380"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04" name="直線コネクタ 40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0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06" name="直線コネクタ 40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0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08" name="直線コネクタ 40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409"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10" name="フローチャート: 判断 40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11" name="フローチャート: 判断 41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12" name="フローチャート: 判断 41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418" name="楕円 417"/>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419"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420" name="楕円 419"/>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421" name="直線コネクタ 420"/>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422"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423"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424"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5" name="テキスト ボックス 4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7" name="テキスト ボックス 4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5" name="テキスト ボックス 44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49" name="直線コネクタ 448"/>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50"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51" name="直線コネクタ 450"/>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52"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53" name="直線コネクタ 45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454"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55" name="フローチャート: 判断 454"/>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56" name="フローチャート: 判断 455"/>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457" name="フローチャート: 判断 456"/>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103505</xdr:rowOff>
    </xdr:from>
    <xdr:to>
      <xdr:col>85</xdr:col>
      <xdr:colOff>177800</xdr:colOff>
      <xdr:row>85</xdr:row>
      <xdr:rowOff>33655</xdr:rowOff>
    </xdr:to>
    <xdr:sp macro="" textlink="">
      <xdr:nvSpPr>
        <xdr:cNvPr id="463" name="楕円 462"/>
        <xdr:cNvSpPr/>
      </xdr:nvSpPr>
      <xdr:spPr>
        <a:xfrm>
          <a:off x="162687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81932</xdr:rowOff>
    </xdr:from>
    <xdr:ext cx="405111" cy="259045"/>
    <xdr:sp macro="" textlink="">
      <xdr:nvSpPr>
        <xdr:cNvPr id="464" name="【消防施設】&#10;有形固定資産減価償却率該当値テキスト"/>
        <xdr:cNvSpPr txBox="1"/>
      </xdr:nvSpPr>
      <xdr:spPr>
        <a:xfrm>
          <a:off x="16357600"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465" name="楕円 464"/>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154305</xdr:rowOff>
    </xdr:from>
    <xdr:to>
      <xdr:col>85</xdr:col>
      <xdr:colOff>127000</xdr:colOff>
      <xdr:row>85</xdr:row>
      <xdr:rowOff>40005</xdr:rowOff>
    </xdr:to>
    <xdr:cxnSp macro="">
      <xdr:nvCxnSpPr>
        <xdr:cNvPr id="466" name="直線コネクタ 465"/>
        <xdr:cNvCxnSpPr/>
      </xdr:nvCxnSpPr>
      <xdr:spPr>
        <a:xfrm flipV="1">
          <a:off x="15481300" y="14556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467"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468"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469" name="n_1mainValue【消防施設】&#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0" name="直線コネクタ 4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1" name="テキスト ボックス 4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2" name="直線コネクタ 4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3" name="テキスト ボックス 4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4" name="直線コネクタ 4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5" name="テキスト ボックス 4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6" name="直線コネクタ 4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7" name="テキスト ボックス 4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491" name="直線コネクタ 490"/>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93" name="直線コネクタ 4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494"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495" name="直線コネクタ 494"/>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496"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97" name="フローチャート: 判断 49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498" name="フローチャート: 判断 497"/>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499" name="フローチャート: 判断 49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505" name="楕円 504"/>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506" name="【消防施設】&#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507" name="楕円 506"/>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508" name="直線コネクタ 507"/>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509"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1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511" name="n_1mainValue【消防施設】&#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37" name="直線コネクタ 536"/>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38"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39" name="直線コネクタ 538"/>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542"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43" name="フローチャート: 判断 542"/>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44" name="フローチャート: 判断 54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545" name="フローチャート: 判断 544"/>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51" name="楕円 550"/>
        <xdr:cNvSpPr/>
      </xdr:nvSpPr>
      <xdr:spPr>
        <a:xfrm>
          <a:off x="16268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147519</xdr:rowOff>
    </xdr:from>
    <xdr:ext cx="405111" cy="259045"/>
    <xdr:sp macro="" textlink="">
      <xdr:nvSpPr>
        <xdr:cNvPr id="552" name="【庁舎】&#10;有形固定資産減価償却率該当値テキスト"/>
        <xdr:cNvSpPr txBox="1"/>
      </xdr:nvSpPr>
      <xdr:spPr>
        <a:xfrm>
          <a:off x="16357600"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553" name="楕円 552"/>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48442</xdr:rowOff>
    </xdr:to>
    <xdr:cxnSp macro="">
      <xdr:nvCxnSpPr>
        <xdr:cNvPr id="554" name="直線コネクタ 553"/>
        <xdr:cNvCxnSpPr/>
      </xdr:nvCxnSpPr>
      <xdr:spPr>
        <a:xfrm>
          <a:off x="15481300" y="1800007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555"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556"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557" name="n_1mainValue【庁舎】&#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584" name="直線コネクタ 583"/>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585"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586" name="直線コネクタ 585"/>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8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88" name="直線コネクタ 58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589"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90" name="フローチャート: 判断 589"/>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91" name="フローチャート: 判断 590"/>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592" name="フローチャート: 判断 591"/>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98" name="楕円 597"/>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599" name="【庁舎】&#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600" name="楕円 59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110489</xdr:rowOff>
    </xdr:to>
    <xdr:cxnSp macro="">
      <xdr:nvCxnSpPr>
        <xdr:cNvPr id="601" name="直線コネクタ 600"/>
        <xdr:cNvCxnSpPr/>
      </xdr:nvCxnSpPr>
      <xdr:spPr>
        <a:xfrm>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0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0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604"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内平均値を下回っているものの、「図書館」ついては、類似団体平均を上回っている。「図書館」については、旧町地区のそれぞれにある東図書館と西図書館は、築２０年以上経過しており、設備面の改修が必要となってきている。当該施設は複合施設のため、計画的な施設の維持管理を実施し長寿命化計画に合わせより一層効果的な運営方法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基準財政収入額については、法人税割が△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5,800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28.6%)</a:t>
          </a:r>
          <a:r>
            <a:rPr kumimoji="1" lang="ja-JP" altLang="en-US" sz="1100">
              <a:latin typeface="ＭＳ Ｐゴシック" panose="020B0600070205080204" pitchFamily="50" charset="-128"/>
              <a:ea typeface="ＭＳ Ｐゴシック" panose="020B0600070205080204" pitchFamily="50" charset="-128"/>
            </a:rPr>
            <a:t>と大幅な減少となった一方、市民税所得割が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2,700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となり、全体としては△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8,400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基準財政需要額については、需要費個別算定経費では、社会福祉費が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3,400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、公債費では合併特例債償還費が</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(+54.4%)</a:t>
          </a:r>
          <a:r>
            <a:rPr kumimoji="1" lang="ja-JP" altLang="en-US" sz="1100">
              <a:latin typeface="ＭＳ Ｐゴシック" panose="020B0600070205080204" pitchFamily="50" charset="-128"/>
              <a:ea typeface="ＭＳ Ｐゴシック" panose="020B0600070205080204" pitchFamily="50" charset="-128"/>
            </a:rPr>
            <a:t>と大幅な増加となり、全体で</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年程度は人口は増加する見込みであるが、平成</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年度までは合併特例債の新規発行分が算入が終了されるものの、それ以降は公債費は減少していく見込である。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95.5%</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ポイント高くなっている。経常一般財源等は、地方税が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万円の減収となったものの、普通交付税と臨時財政対策債を合わせた実質的な交付税額が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1,300</a:t>
          </a:r>
          <a:r>
            <a:rPr kumimoji="1" lang="ja-JP" altLang="en-US" sz="1100">
              <a:latin typeface="ＭＳ Ｐゴシック" panose="020B0600070205080204" pitchFamily="50" charset="-128"/>
              <a:ea typeface="ＭＳ Ｐゴシック" panose="020B0600070205080204" pitchFamily="50" charset="-128"/>
            </a:rPr>
            <a:t>万円の増収となり、全体で</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8,700</a:t>
          </a:r>
          <a:r>
            <a:rPr kumimoji="1" lang="ja-JP" altLang="en-US" sz="1100">
              <a:latin typeface="ＭＳ Ｐゴシック" panose="020B0600070205080204" pitchFamily="50" charset="-128"/>
              <a:ea typeface="ＭＳ Ｐゴシック" panose="020B0600070205080204" pitchFamily="50" charset="-128"/>
            </a:rPr>
            <a:t>万円の増となった一方、経常経費充当一般財源が、公債費充当額が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1,300</a:t>
          </a:r>
          <a:r>
            <a:rPr kumimoji="1" lang="ja-JP" altLang="en-US" sz="1100">
              <a:latin typeface="ＭＳ Ｐゴシック" panose="020B0600070205080204" pitchFamily="50" charset="-128"/>
              <a:ea typeface="ＭＳ Ｐゴシック" panose="020B0600070205080204" pitchFamily="50" charset="-128"/>
            </a:rPr>
            <a:t>万円増加したことなどにより全体で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8,300</a:t>
          </a:r>
          <a:r>
            <a:rPr kumimoji="1" lang="ja-JP" altLang="en-US" sz="1100">
              <a:latin typeface="ＭＳ Ｐゴシック" panose="020B0600070205080204" pitchFamily="50" charset="-128"/>
              <a:ea typeface="ＭＳ Ｐゴシック" panose="020B0600070205080204" pitchFamily="50" charset="-128"/>
            </a:rPr>
            <a:t>万円の増となったためである。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合併算定替えの段階的縮小による交付税の減額など経常一般財源が減少するなか、扶助費や公債費といった義務的経費の増加は避けられないため、既存事業の見直しや公共施設の統廃合等を進め、物件費をはじめとする経常一般財源充当経費のさらなる抑制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17780</xdr:rowOff>
    </xdr:to>
    <xdr:cxnSp macro="">
      <xdr:nvCxnSpPr>
        <xdr:cNvPr id="130" name="直線コネクタ 129"/>
        <xdr:cNvCxnSpPr/>
      </xdr:nvCxnSpPr>
      <xdr:spPr>
        <a:xfrm>
          <a:off x="4114800" y="1078534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155448</xdr:rowOff>
    </xdr:to>
    <xdr:cxnSp macro="">
      <xdr:nvCxnSpPr>
        <xdr:cNvPr id="133" name="直線コネクタ 132"/>
        <xdr:cNvCxnSpPr/>
      </xdr:nvCxnSpPr>
      <xdr:spPr>
        <a:xfrm>
          <a:off x="3225800" y="1058748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61</xdr:row>
      <xdr:rowOff>129032</xdr:rowOff>
    </xdr:to>
    <xdr:cxnSp macro="">
      <xdr:nvCxnSpPr>
        <xdr:cNvPr id="136" name="直線コネクタ 135"/>
        <xdr:cNvCxnSpPr/>
      </xdr:nvCxnSpPr>
      <xdr:spPr>
        <a:xfrm>
          <a:off x="2336800" y="105681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58928</xdr:rowOff>
    </xdr:to>
    <xdr:cxnSp macro="">
      <xdr:nvCxnSpPr>
        <xdr:cNvPr id="139" name="直線コネクタ 138"/>
        <xdr:cNvCxnSpPr/>
      </xdr:nvCxnSpPr>
      <xdr:spPr>
        <a:xfrm flipV="1">
          <a:off x="1447800" y="105681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5" name="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6" name="テキスト ボックス 155"/>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7" name="楕円 156"/>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8" name="テキスト ボックス 157"/>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人当たりの金額が類似団体平均を下回っているのは、主に人件費が低い水準となっていることが要因である。これは定員管理計画に基づき職員数の削減を進めた結果である。</a:t>
          </a:r>
        </a:p>
        <a:p>
          <a:r>
            <a:rPr kumimoji="1" lang="ja-JP" altLang="en-US" sz="1100">
              <a:latin typeface="ＭＳ Ｐゴシック" panose="020B0600070205080204" pitchFamily="50" charset="-128"/>
              <a:ea typeface="ＭＳ Ｐゴシック" panose="020B0600070205080204" pitchFamily="50" charset="-128"/>
            </a:rPr>
            <a:t>　今後も職員数の適正化を図るとともに、会計年度任用職員制度の開始を見据え、非常勤職員を含めた総人件費を適正な水準に管理していく必要がある。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133333</xdr:rowOff>
    </xdr:from>
    <xdr:to>
      <xdr:col>23</xdr:col>
      <xdr:colOff>133350</xdr:colOff>
      <xdr:row>80</xdr:row>
      <xdr:rowOff>137652</xdr:rowOff>
    </xdr:to>
    <xdr:cxnSp macro="">
      <xdr:nvCxnSpPr>
        <xdr:cNvPr id="193" name="直線コネクタ 192"/>
        <xdr:cNvCxnSpPr/>
      </xdr:nvCxnSpPr>
      <xdr:spPr>
        <a:xfrm>
          <a:off x="4114800" y="13849333"/>
          <a:ext cx="8382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122429</xdr:rowOff>
    </xdr:from>
    <xdr:ext cx="762000" cy="259045"/>
    <xdr:sp macro="" textlink="">
      <xdr:nvSpPr>
        <xdr:cNvPr id="194" name="人件費・物件費等の状況平均値テキスト"/>
        <xdr:cNvSpPr txBox="1"/>
      </xdr:nvSpPr>
      <xdr:spPr>
        <a:xfrm>
          <a:off x="5041900" y="1383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133333</xdr:rowOff>
    </xdr:from>
    <xdr:to>
      <xdr:col>19</xdr:col>
      <xdr:colOff>133350</xdr:colOff>
      <xdr:row>80</xdr:row>
      <xdr:rowOff>146734</xdr:rowOff>
    </xdr:to>
    <xdr:cxnSp macro="">
      <xdr:nvCxnSpPr>
        <xdr:cNvPr id="196" name="直線コネクタ 195"/>
        <xdr:cNvCxnSpPr/>
      </xdr:nvCxnSpPr>
      <xdr:spPr>
        <a:xfrm flipV="1">
          <a:off x="3225800" y="13849333"/>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120495</xdr:rowOff>
    </xdr:from>
    <xdr:to>
      <xdr:col>15</xdr:col>
      <xdr:colOff>82550</xdr:colOff>
      <xdr:row>80</xdr:row>
      <xdr:rowOff>146734</xdr:rowOff>
    </xdr:to>
    <xdr:cxnSp macro="">
      <xdr:nvCxnSpPr>
        <xdr:cNvPr id="199" name="直線コネクタ 198"/>
        <xdr:cNvCxnSpPr/>
      </xdr:nvCxnSpPr>
      <xdr:spPr>
        <a:xfrm>
          <a:off x="2336800" y="13836495"/>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117315</xdr:rowOff>
    </xdr:from>
    <xdr:to>
      <xdr:col>11</xdr:col>
      <xdr:colOff>31750</xdr:colOff>
      <xdr:row>80</xdr:row>
      <xdr:rowOff>120495</xdr:rowOff>
    </xdr:to>
    <xdr:cxnSp macro="">
      <xdr:nvCxnSpPr>
        <xdr:cNvPr id="202" name="直線コネクタ 201"/>
        <xdr:cNvCxnSpPr/>
      </xdr:nvCxnSpPr>
      <xdr:spPr>
        <a:xfrm>
          <a:off x="1447800" y="13833315"/>
          <a:ext cx="889000" cy="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86852</xdr:rowOff>
    </xdr:from>
    <xdr:to>
      <xdr:col>23</xdr:col>
      <xdr:colOff>184150</xdr:colOff>
      <xdr:row>81</xdr:row>
      <xdr:rowOff>17002</xdr:rowOff>
    </xdr:to>
    <xdr:sp macro="" textlink="">
      <xdr:nvSpPr>
        <xdr:cNvPr id="212" name="楕円 211"/>
        <xdr:cNvSpPr/>
      </xdr:nvSpPr>
      <xdr:spPr>
        <a:xfrm>
          <a:off x="4902200" y="138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8129</xdr:rowOff>
    </xdr:from>
    <xdr:ext cx="762000" cy="259045"/>
    <xdr:sp macro="" textlink="">
      <xdr:nvSpPr>
        <xdr:cNvPr id="213" name="人件費・物件費等の状況該当値テキスト"/>
        <xdr:cNvSpPr txBox="1"/>
      </xdr:nvSpPr>
      <xdr:spPr>
        <a:xfrm>
          <a:off x="5041900" y="1372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82533</xdr:rowOff>
    </xdr:from>
    <xdr:to>
      <xdr:col>19</xdr:col>
      <xdr:colOff>184150</xdr:colOff>
      <xdr:row>81</xdr:row>
      <xdr:rowOff>12683</xdr:rowOff>
    </xdr:to>
    <xdr:sp macro="" textlink="">
      <xdr:nvSpPr>
        <xdr:cNvPr id="214" name="楕円 213"/>
        <xdr:cNvSpPr/>
      </xdr:nvSpPr>
      <xdr:spPr>
        <a:xfrm>
          <a:off x="4064000" y="137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22860</xdr:rowOff>
    </xdr:from>
    <xdr:ext cx="736600" cy="259045"/>
    <xdr:sp macro="" textlink="">
      <xdr:nvSpPr>
        <xdr:cNvPr id="215" name="テキスト ボックス 214"/>
        <xdr:cNvSpPr txBox="1"/>
      </xdr:nvSpPr>
      <xdr:spPr>
        <a:xfrm>
          <a:off x="3733800" y="135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95934</xdr:rowOff>
    </xdr:from>
    <xdr:to>
      <xdr:col>15</xdr:col>
      <xdr:colOff>133350</xdr:colOff>
      <xdr:row>81</xdr:row>
      <xdr:rowOff>26084</xdr:rowOff>
    </xdr:to>
    <xdr:sp macro="" textlink="">
      <xdr:nvSpPr>
        <xdr:cNvPr id="216" name="楕円 215"/>
        <xdr:cNvSpPr/>
      </xdr:nvSpPr>
      <xdr:spPr>
        <a:xfrm>
          <a:off x="3175000" y="138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36261</xdr:rowOff>
    </xdr:from>
    <xdr:ext cx="762000" cy="259045"/>
    <xdr:sp macro="" textlink="">
      <xdr:nvSpPr>
        <xdr:cNvPr id="217" name="テキスト ボックス 216"/>
        <xdr:cNvSpPr txBox="1"/>
      </xdr:nvSpPr>
      <xdr:spPr>
        <a:xfrm>
          <a:off x="2844800" y="1358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69695</xdr:rowOff>
    </xdr:from>
    <xdr:to>
      <xdr:col>11</xdr:col>
      <xdr:colOff>82550</xdr:colOff>
      <xdr:row>80</xdr:row>
      <xdr:rowOff>171295</xdr:rowOff>
    </xdr:to>
    <xdr:sp macro="" textlink="">
      <xdr:nvSpPr>
        <xdr:cNvPr id="218" name="楕円 217"/>
        <xdr:cNvSpPr/>
      </xdr:nvSpPr>
      <xdr:spPr>
        <a:xfrm>
          <a:off x="2286000" y="137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10022</xdr:rowOff>
    </xdr:from>
    <xdr:ext cx="762000" cy="259045"/>
    <xdr:sp macro="" textlink="">
      <xdr:nvSpPr>
        <xdr:cNvPr id="219" name="テキスト ボックス 218"/>
        <xdr:cNvSpPr txBox="1"/>
      </xdr:nvSpPr>
      <xdr:spPr>
        <a:xfrm>
          <a:off x="1955800" y="1355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66515</xdr:rowOff>
    </xdr:from>
    <xdr:to>
      <xdr:col>7</xdr:col>
      <xdr:colOff>31750</xdr:colOff>
      <xdr:row>80</xdr:row>
      <xdr:rowOff>168115</xdr:rowOff>
    </xdr:to>
    <xdr:sp macro="" textlink="">
      <xdr:nvSpPr>
        <xdr:cNvPr id="220" name="楕円 219"/>
        <xdr:cNvSpPr/>
      </xdr:nvSpPr>
      <xdr:spPr>
        <a:xfrm>
          <a:off x="1397000" y="137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6842</xdr:rowOff>
    </xdr:from>
    <xdr:ext cx="762000" cy="259045"/>
    <xdr:sp macro="" textlink="">
      <xdr:nvSpPr>
        <xdr:cNvPr id="221" name="テキスト ボックス 220"/>
        <xdr:cNvSpPr txBox="1"/>
      </xdr:nvSpPr>
      <xdr:spPr>
        <a:xfrm>
          <a:off x="1066800" y="135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各種手当については、国家公務員の給与改正に合わせて見直しを行っており、通勤手当、住居手当、扶養手当などにおける支給要件の確認を行うなど、定期的に支給チェックにも努めている。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年度以降の数値が高くなっているのは、主に職員階層の変化によるものであり、引き続き給与の適正化に取り組んでいく。</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当該資料作成時点（平成３１年１月末時点）において、Ｈ２９数値が未公表のため、前年度数値を引用している。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30691</xdr:rowOff>
    </xdr:to>
    <xdr:cxnSp macro="">
      <xdr:nvCxnSpPr>
        <xdr:cNvPr id="258" name="直線コネクタ 257"/>
        <xdr:cNvCxnSpPr/>
      </xdr:nvCxnSpPr>
      <xdr:spPr>
        <a:xfrm>
          <a:off x="15290800" y="147658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86</xdr:row>
      <xdr:rowOff>21166</xdr:rowOff>
    </xdr:to>
    <xdr:cxnSp macro="">
      <xdr:nvCxnSpPr>
        <xdr:cNvPr id="261" name="直線コネクタ 260"/>
        <xdr:cNvCxnSpPr/>
      </xdr:nvCxnSpPr>
      <xdr:spPr>
        <a:xfrm>
          <a:off x="14401800" y="146251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51859</xdr:rowOff>
    </xdr:to>
    <xdr:cxnSp macro="">
      <xdr:nvCxnSpPr>
        <xdr:cNvPr id="264" name="直線コネクタ 263"/>
        <xdr:cNvCxnSpPr/>
      </xdr:nvCxnSpPr>
      <xdr:spPr>
        <a:xfrm>
          <a:off x="13512800" y="144843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1" name="テキスト ボックス 280"/>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年度の合併以降、定員管理計画に基づいて取り組みを進めた結果、目標（</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名の削減）を達成することができた。</a:t>
          </a:r>
        </a:p>
        <a:p>
          <a:r>
            <a:rPr kumimoji="1" lang="ja-JP" altLang="en-US" sz="1100">
              <a:latin typeface="ＭＳ Ｐゴシック" panose="020B0600070205080204" pitchFamily="50" charset="-128"/>
              <a:ea typeface="ＭＳ Ｐゴシック" panose="020B0600070205080204" pitchFamily="50" charset="-128"/>
            </a:rPr>
            <a:t>　本数値においては、類似団体の平均値や県平均と比較しても低い水準を保っており、継続した取り組みを進めていることが分かる。</a:t>
          </a:r>
        </a:p>
        <a:p>
          <a:r>
            <a:rPr kumimoji="1" lang="ja-JP" altLang="en-US" sz="1100">
              <a:latin typeface="ＭＳ Ｐゴシック" panose="020B0600070205080204" pitchFamily="50" charset="-128"/>
              <a:ea typeface="ＭＳ Ｐゴシック" panose="020B0600070205080204" pitchFamily="50" charset="-128"/>
            </a:rPr>
            <a:t>　今後は、新たな定員管理計画（平成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年度）に基づき、全体の職員数は維持しつつ、市民サービスの低下や職員への過重な負担を招かないよう、職員間において適正な人員配分を行い、定員の適正化に努める。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166688</xdr:rowOff>
    </xdr:from>
    <xdr:to>
      <xdr:col>81</xdr:col>
      <xdr:colOff>44450</xdr:colOff>
      <xdr:row>60</xdr:row>
      <xdr:rowOff>1270</xdr:rowOff>
    </xdr:to>
    <xdr:cxnSp macro="">
      <xdr:nvCxnSpPr>
        <xdr:cNvPr id="318" name="直線コネクタ 317"/>
        <xdr:cNvCxnSpPr/>
      </xdr:nvCxnSpPr>
      <xdr:spPr>
        <a:xfrm flipV="1">
          <a:off x="16179800" y="102822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1270</xdr:rowOff>
    </xdr:to>
    <xdr:cxnSp macro="">
      <xdr:nvCxnSpPr>
        <xdr:cNvPr id="321" name="直線コネクタ 320"/>
        <xdr:cNvCxnSpPr/>
      </xdr:nvCxnSpPr>
      <xdr:spPr>
        <a:xfrm>
          <a:off x="15290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59</xdr:row>
      <xdr:rowOff>162666</xdr:rowOff>
    </xdr:to>
    <xdr:cxnSp macro="">
      <xdr:nvCxnSpPr>
        <xdr:cNvPr id="324" name="直線コネクタ 323"/>
        <xdr:cNvCxnSpPr/>
      </xdr:nvCxnSpPr>
      <xdr:spPr>
        <a:xfrm flipV="1">
          <a:off x="14401800" y="1027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162666</xdr:rowOff>
    </xdr:from>
    <xdr:to>
      <xdr:col>68</xdr:col>
      <xdr:colOff>152400</xdr:colOff>
      <xdr:row>60</xdr:row>
      <xdr:rowOff>13335</xdr:rowOff>
    </xdr:to>
    <xdr:cxnSp macro="">
      <xdr:nvCxnSpPr>
        <xdr:cNvPr id="327" name="直線コネクタ 326"/>
        <xdr:cNvCxnSpPr/>
      </xdr:nvCxnSpPr>
      <xdr:spPr>
        <a:xfrm flipV="1">
          <a:off x="13512800" y="1027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115888</xdr:rowOff>
    </xdr:from>
    <xdr:to>
      <xdr:col>81</xdr:col>
      <xdr:colOff>95250</xdr:colOff>
      <xdr:row>60</xdr:row>
      <xdr:rowOff>46038</xdr:rowOff>
    </xdr:to>
    <xdr:sp macro="" textlink="">
      <xdr:nvSpPr>
        <xdr:cNvPr id="337" name="楕円 336"/>
        <xdr:cNvSpPr/>
      </xdr:nvSpPr>
      <xdr:spPr>
        <a:xfrm>
          <a:off x="16967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132415</xdr:rowOff>
    </xdr:from>
    <xdr:ext cx="762000" cy="259045"/>
    <xdr:sp macro="" textlink="">
      <xdr:nvSpPr>
        <xdr:cNvPr id="338" name="定員管理の状況該当値テキスト"/>
        <xdr:cNvSpPr txBox="1"/>
      </xdr:nvSpPr>
      <xdr:spPr>
        <a:xfrm>
          <a:off x="17106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39" name="楕円 338"/>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0" name="テキスト ボックス 339"/>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1" name="楕円 340"/>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2" name="テキスト ボックス 341"/>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111866</xdr:rowOff>
    </xdr:from>
    <xdr:to>
      <xdr:col>68</xdr:col>
      <xdr:colOff>203200</xdr:colOff>
      <xdr:row>60</xdr:row>
      <xdr:rowOff>42016</xdr:rowOff>
    </xdr:to>
    <xdr:sp macro="" textlink="">
      <xdr:nvSpPr>
        <xdr:cNvPr id="343" name="楕円 342"/>
        <xdr:cNvSpPr/>
      </xdr:nvSpPr>
      <xdr:spPr>
        <a:xfrm>
          <a:off x="14351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52193</xdr:rowOff>
    </xdr:from>
    <xdr:ext cx="762000" cy="259045"/>
    <xdr:sp macro="" textlink="">
      <xdr:nvSpPr>
        <xdr:cNvPr id="344" name="テキスト ボックス 343"/>
        <xdr:cNvSpPr txBox="1"/>
      </xdr:nvSpPr>
      <xdr:spPr>
        <a:xfrm>
          <a:off x="14020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5" name="楕円 344"/>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46" name="テキスト ボックス 345"/>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年度単年度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％、３か年平均で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0"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要因において</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に借入した地方債、及び一部事務組合で平成</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年度に借入した地方債の元金</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開始</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されたことによる増（</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があった一方、合併特例事業債や臨時財政対策債に係る償還元金は交付税公債費に算入され控除されるため、分子全体としては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また分母</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要因</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おい</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、標準税収入額は法人税割額が減少したことに伴い減額（△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億円）となった反面、普通交付税及び臨財債の発行可能額が増加（</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億円）したこと等により、分母全体として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億円の増加となり、指標全体としては、微増に留まった。</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145869</xdr:rowOff>
    </xdr:from>
    <xdr:to>
      <xdr:col>81</xdr:col>
      <xdr:colOff>44450</xdr:colOff>
      <xdr:row>38</xdr:row>
      <xdr:rowOff>166551</xdr:rowOff>
    </xdr:to>
    <xdr:cxnSp macro="">
      <xdr:nvCxnSpPr>
        <xdr:cNvPr id="381" name="直線コネクタ 380"/>
        <xdr:cNvCxnSpPr/>
      </xdr:nvCxnSpPr>
      <xdr:spPr>
        <a:xfrm>
          <a:off x="16179800" y="66609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145869</xdr:rowOff>
    </xdr:from>
    <xdr:to>
      <xdr:col>77</xdr:col>
      <xdr:colOff>44450</xdr:colOff>
      <xdr:row>38</xdr:row>
      <xdr:rowOff>159657</xdr:rowOff>
    </xdr:to>
    <xdr:cxnSp macro="">
      <xdr:nvCxnSpPr>
        <xdr:cNvPr id="384" name="直線コネクタ 383"/>
        <xdr:cNvCxnSpPr/>
      </xdr:nvCxnSpPr>
      <xdr:spPr>
        <a:xfrm flipV="1">
          <a:off x="15290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145869</xdr:rowOff>
    </xdr:from>
    <xdr:to>
      <xdr:col>72</xdr:col>
      <xdr:colOff>203200</xdr:colOff>
      <xdr:row>38</xdr:row>
      <xdr:rowOff>159657</xdr:rowOff>
    </xdr:to>
    <xdr:cxnSp macro="">
      <xdr:nvCxnSpPr>
        <xdr:cNvPr id="387" name="直線コネクタ 386"/>
        <xdr:cNvCxnSpPr/>
      </xdr:nvCxnSpPr>
      <xdr:spPr>
        <a:xfrm>
          <a:off x="14401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138974</xdr:rowOff>
    </xdr:from>
    <xdr:to>
      <xdr:col>68</xdr:col>
      <xdr:colOff>152400</xdr:colOff>
      <xdr:row>38</xdr:row>
      <xdr:rowOff>145869</xdr:rowOff>
    </xdr:to>
    <xdr:cxnSp macro="">
      <xdr:nvCxnSpPr>
        <xdr:cNvPr id="390" name="直線コネクタ 389"/>
        <xdr:cNvCxnSpPr/>
      </xdr:nvCxnSpPr>
      <xdr:spPr>
        <a:xfrm>
          <a:off x="13512800" y="66540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0" name="楕円 399"/>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1"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95069</xdr:rowOff>
    </xdr:from>
    <xdr:to>
      <xdr:col>77</xdr:col>
      <xdr:colOff>95250</xdr:colOff>
      <xdr:row>39</xdr:row>
      <xdr:rowOff>25219</xdr:rowOff>
    </xdr:to>
    <xdr:sp macro="" textlink="">
      <xdr:nvSpPr>
        <xdr:cNvPr id="402" name="楕円 401"/>
        <xdr:cNvSpPr/>
      </xdr:nvSpPr>
      <xdr:spPr>
        <a:xfrm>
          <a:off x="16129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35396</xdr:rowOff>
    </xdr:from>
    <xdr:ext cx="736600" cy="259045"/>
    <xdr:sp macro="" textlink="">
      <xdr:nvSpPr>
        <xdr:cNvPr id="403" name="テキスト ボックス 402"/>
        <xdr:cNvSpPr txBox="1"/>
      </xdr:nvSpPr>
      <xdr:spPr>
        <a:xfrm>
          <a:off x="15798800" y="637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4" name="楕円 403"/>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5" name="テキスト ボックス 404"/>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95069</xdr:rowOff>
    </xdr:from>
    <xdr:to>
      <xdr:col>68</xdr:col>
      <xdr:colOff>203200</xdr:colOff>
      <xdr:row>39</xdr:row>
      <xdr:rowOff>25219</xdr:rowOff>
    </xdr:to>
    <xdr:sp macro="" textlink="">
      <xdr:nvSpPr>
        <xdr:cNvPr id="406" name="楕円 405"/>
        <xdr:cNvSpPr/>
      </xdr:nvSpPr>
      <xdr:spPr>
        <a:xfrm>
          <a:off x="14351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35396</xdr:rowOff>
    </xdr:from>
    <xdr:ext cx="762000" cy="259045"/>
    <xdr:sp macro="" textlink="">
      <xdr:nvSpPr>
        <xdr:cNvPr id="407" name="テキスト ボックス 406"/>
        <xdr:cNvSpPr txBox="1"/>
      </xdr:nvSpPr>
      <xdr:spPr>
        <a:xfrm>
          <a:off x="14020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88174</xdr:rowOff>
    </xdr:from>
    <xdr:to>
      <xdr:col>64</xdr:col>
      <xdr:colOff>152400</xdr:colOff>
      <xdr:row>39</xdr:row>
      <xdr:rowOff>18324</xdr:rowOff>
    </xdr:to>
    <xdr:sp macro="" textlink="">
      <xdr:nvSpPr>
        <xdr:cNvPr id="408" name="楕円 407"/>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28501</xdr:rowOff>
    </xdr:from>
    <xdr:ext cx="762000" cy="259045"/>
    <xdr:sp macro="" textlink="">
      <xdr:nvSpPr>
        <xdr:cNvPr id="409" name="テキスト ボックス 408"/>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耐震改修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保育園新設等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の大型整備事業に係る地方債の新規発行に伴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土地開発公社の新規用地取得に係る債務負担行為に基づく支出予定額の増加（</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反面、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一部事務組合の地方債残高の減少等（△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億円）に加え、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過年度から合併特例事業債及び臨時財政対策債を積極的に活用してきたこともあり、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控除要因となる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額が増加、また土地開発公社が保有する用地のうち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な用地が増加したこと等により、将来負担額から控除される額が増加（</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億円）し、将来負担額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70104</xdr:rowOff>
    </xdr:from>
    <xdr:to>
      <xdr:col>81</xdr:col>
      <xdr:colOff>44450</xdr:colOff>
      <xdr:row>14</xdr:row>
      <xdr:rowOff>107908</xdr:rowOff>
    </xdr:to>
    <xdr:cxnSp macro="">
      <xdr:nvCxnSpPr>
        <xdr:cNvPr id="443" name="直線コネクタ 442"/>
        <xdr:cNvCxnSpPr/>
      </xdr:nvCxnSpPr>
      <xdr:spPr>
        <a:xfrm flipV="1">
          <a:off x="16179800" y="2470404"/>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71713</xdr:rowOff>
    </xdr:from>
    <xdr:to>
      <xdr:col>77</xdr:col>
      <xdr:colOff>44450</xdr:colOff>
      <xdr:row>14</xdr:row>
      <xdr:rowOff>107908</xdr:rowOff>
    </xdr:to>
    <xdr:cxnSp macro="">
      <xdr:nvCxnSpPr>
        <xdr:cNvPr id="446" name="直線コネクタ 445"/>
        <xdr:cNvCxnSpPr/>
      </xdr:nvCxnSpPr>
      <xdr:spPr>
        <a:xfrm>
          <a:off x="15290800" y="247201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156295</xdr:rowOff>
    </xdr:from>
    <xdr:to>
      <xdr:col>72</xdr:col>
      <xdr:colOff>203200</xdr:colOff>
      <xdr:row>14</xdr:row>
      <xdr:rowOff>71713</xdr:rowOff>
    </xdr:to>
    <xdr:cxnSp macro="">
      <xdr:nvCxnSpPr>
        <xdr:cNvPr id="449" name="直線コネクタ 448"/>
        <xdr:cNvCxnSpPr/>
      </xdr:nvCxnSpPr>
      <xdr:spPr>
        <a:xfrm>
          <a:off x="14401800" y="238514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144230</xdr:rowOff>
    </xdr:from>
    <xdr:to>
      <xdr:col>68</xdr:col>
      <xdr:colOff>152400</xdr:colOff>
      <xdr:row>13</xdr:row>
      <xdr:rowOff>156295</xdr:rowOff>
    </xdr:to>
    <xdr:cxnSp macro="">
      <xdr:nvCxnSpPr>
        <xdr:cNvPr id="452" name="直線コネクタ 451"/>
        <xdr:cNvCxnSpPr/>
      </xdr:nvCxnSpPr>
      <xdr:spPr>
        <a:xfrm>
          <a:off x="13512800" y="2373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2" name="楕円 461"/>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3" name="将来負担の状況該当値テキスト"/>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57108</xdr:rowOff>
    </xdr:from>
    <xdr:to>
      <xdr:col>77</xdr:col>
      <xdr:colOff>95250</xdr:colOff>
      <xdr:row>14</xdr:row>
      <xdr:rowOff>158708</xdr:rowOff>
    </xdr:to>
    <xdr:sp macro="" textlink="">
      <xdr:nvSpPr>
        <xdr:cNvPr id="464" name="楕円 463"/>
        <xdr:cNvSpPr/>
      </xdr:nvSpPr>
      <xdr:spPr>
        <a:xfrm>
          <a:off x="16129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168885</xdr:rowOff>
    </xdr:from>
    <xdr:ext cx="736600" cy="259045"/>
    <xdr:sp macro="" textlink="">
      <xdr:nvSpPr>
        <xdr:cNvPr id="465" name="テキスト ボックス 464"/>
        <xdr:cNvSpPr txBox="1"/>
      </xdr:nvSpPr>
      <xdr:spPr>
        <a:xfrm>
          <a:off x="15798800" y="222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20913</xdr:rowOff>
    </xdr:from>
    <xdr:to>
      <xdr:col>73</xdr:col>
      <xdr:colOff>44450</xdr:colOff>
      <xdr:row>14</xdr:row>
      <xdr:rowOff>122513</xdr:rowOff>
    </xdr:to>
    <xdr:sp macro="" textlink="">
      <xdr:nvSpPr>
        <xdr:cNvPr id="466" name="楕円 465"/>
        <xdr:cNvSpPr/>
      </xdr:nvSpPr>
      <xdr:spPr>
        <a:xfrm>
          <a:off x="15240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132690</xdr:rowOff>
    </xdr:from>
    <xdr:ext cx="762000" cy="259045"/>
    <xdr:sp macro="" textlink="">
      <xdr:nvSpPr>
        <xdr:cNvPr id="467" name="テキスト ボックス 466"/>
        <xdr:cNvSpPr txBox="1"/>
      </xdr:nvSpPr>
      <xdr:spPr>
        <a:xfrm>
          <a:off x="14909800" y="21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105495</xdr:rowOff>
    </xdr:from>
    <xdr:to>
      <xdr:col>68</xdr:col>
      <xdr:colOff>203200</xdr:colOff>
      <xdr:row>14</xdr:row>
      <xdr:rowOff>35645</xdr:rowOff>
    </xdr:to>
    <xdr:sp macro="" textlink="">
      <xdr:nvSpPr>
        <xdr:cNvPr id="468" name="楕円 467"/>
        <xdr:cNvSpPr/>
      </xdr:nvSpPr>
      <xdr:spPr>
        <a:xfrm>
          <a:off x="14351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45822</xdr:rowOff>
    </xdr:from>
    <xdr:ext cx="762000" cy="259045"/>
    <xdr:sp macro="" textlink="">
      <xdr:nvSpPr>
        <xdr:cNvPr id="469" name="テキスト ボックス 468"/>
        <xdr:cNvSpPr txBox="1"/>
      </xdr:nvSpPr>
      <xdr:spPr>
        <a:xfrm>
          <a:off x="14020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93430</xdr:rowOff>
    </xdr:from>
    <xdr:to>
      <xdr:col>64</xdr:col>
      <xdr:colOff>152400</xdr:colOff>
      <xdr:row>14</xdr:row>
      <xdr:rowOff>23580</xdr:rowOff>
    </xdr:to>
    <xdr:sp macro="" textlink="">
      <xdr:nvSpPr>
        <xdr:cNvPr id="470" name="楕円 469"/>
        <xdr:cNvSpPr/>
      </xdr:nvSpPr>
      <xdr:spPr>
        <a:xfrm>
          <a:off x="13462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33757</xdr:rowOff>
    </xdr:from>
    <xdr:ext cx="762000" cy="259045"/>
    <xdr:sp macro="" textlink="">
      <xdr:nvSpPr>
        <xdr:cNvPr id="471" name="テキスト ボックス 470"/>
        <xdr:cNvSpPr txBox="1"/>
      </xdr:nvSpPr>
      <xdr:spPr>
        <a:xfrm>
          <a:off x="13131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年度の合併以降における定員削減計画の実行により、類似団体と比較しても平均値を下回る水準で推移している。今後も定員管理の適正化を通じ人件費の抑制に努める。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flipV="1">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39370</xdr:rowOff>
    </xdr:to>
    <xdr:cxnSp macro="">
      <xdr:nvCxnSpPr>
        <xdr:cNvPr id="69" name="直線コネクタ 68"/>
        <xdr:cNvCxnSpPr/>
      </xdr:nvCxnSpPr>
      <xdr:spPr>
        <a:xfrm>
          <a:off x="3098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8890</xdr:rowOff>
    </xdr:to>
    <xdr:cxnSp macro="">
      <xdr:nvCxnSpPr>
        <xdr:cNvPr id="72" name="直線コネクタ 71"/>
        <xdr:cNvCxnSpPr/>
      </xdr:nvCxnSpPr>
      <xdr:spPr>
        <a:xfrm>
          <a:off x="2209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161290</xdr:rowOff>
    </xdr:to>
    <xdr:cxnSp macro="">
      <xdr:nvCxnSpPr>
        <xdr:cNvPr id="75" name="直線コネクタ 74"/>
        <xdr:cNvCxnSpPr/>
      </xdr:nvCxnSpPr>
      <xdr:spPr>
        <a:xfrm flipV="1">
          <a:off x="1320800" y="6009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％、類似団体内平均値との比較では＋</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％となり、類似団体内では最も高い数値となった。</a:t>
          </a:r>
        </a:p>
        <a:p>
          <a:r>
            <a:rPr kumimoji="1" lang="ja-JP" altLang="en-US" sz="1100">
              <a:latin typeface="ＭＳ Ｐゴシック" panose="020B0600070205080204" pitchFamily="50" charset="-128"/>
              <a:ea typeface="ＭＳ Ｐゴシック" panose="020B0600070205080204" pitchFamily="50" charset="-128"/>
            </a:rPr>
            <a:t>　 要因としては、施設の管理運営に係る非常勤職員賃金、敷地料及び需用費の占める割合が多いため、今後は公共施設の統廃合等により経常経費の削減を図るとともに経常的な一般財源収入の確保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123734</xdr:rowOff>
    </xdr:from>
    <xdr:to>
      <xdr:col>82</xdr:col>
      <xdr:colOff>107950</xdr:colOff>
      <xdr:row>20</xdr:row>
      <xdr:rowOff>149860</xdr:rowOff>
    </xdr:to>
    <xdr:cxnSp macro="">
      <xdr:nvCxnSpPr>
        <xdr:cNvPr id="129" name="直線コネクタ 128"/>
        <xdr:cNvCxnSpPr/>
      </xdr:nvCxnSpPr>
      <xdr:spPr>
        <a:xfrm>
          <a:off x="15671800" y="35527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38826</xdr:rowOff>
    </xdr:from>
    <xdr:to>
      <xdr:col>78</xdr:col>
      <xdr:colOff>69850</xdr:colOff>
      <xdr:row>20</xdr:row>
      <xdr:rowOff>123734</xdr:rowOff>
    </xdr:to>
    <xdr:cxnSp macro="">
      <xdr:nvCxnSpPr>
        <xdr:cNvPr id="132" name="直線コネクタ 131"/>
        <xdr:cNvCxnSpPr/>
      </xdr:nvCxnSpPr>
      <xdr:spPr>
        <a:xfrm>
          <a:off x="14782800" y="34678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38826</xdr:rowOff>
    </xdr:to>
    <xdr:cxnSp macro="">
      <xdr:nvCxnSpPr>
        <xdr:cNvPr id="135" name="直線コネクタ 134"/>
        <xdr:cNvCxnSpPr/>
      </xdr:nvCxnSpPr>
      <xdr:spPr>
        <a:xfrm>
          <a:off x="13893800" y="34417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71483</xdr:rowOff>
    </xdr:to>
    <xdr:cxnSp macro="">
      <xdr:nvCxnSpPr>
        <xdr:cNvPr id="138" name="直線コネクタ 137"/>
        <xdr:cNvCxnSpPr/>
      </xdr:nvCxnSpPr>
      <xdr:spPr>
        <a:xfrm flipV="1">
          <a:off x="13004800" y="34417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8" name="楕円 147"/>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9"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72934</xdr:rowOff>
    </xdr:from>
    <xdr:to>
      <xdr:col>78</xdr:col>
      <xdr:colOff>120650</xdr:colOff>
      <xdr:row>21</xdr:row>
      <xdr:rowOff>3084</xdr:rowOff>
    </xdr:to>
    <xdr:sp macro="" textlink="">
      <xdr:nvSpPr>
        <xdr:cNvPr id="150" name="楕円 149"/>
        <xdr:cNvSpPr/>
      </xdr:nvSpPr>
      <xdr:spPr>
        <a:xfrm>
          <a:off x="15621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159311</xdr:rowOff>
    </xdr:from>
    <xdr:ext cx="736600" cy="259045"/>
    <xdr:sp macro="" textlink="">
      <xdr:nvSpPr>
        <xdr:cNvPr id="151" name="テキスト ボックス 150"/>
        <xdr:cNvSpPr txBox="1"/>
      </xdr:nvSpPr>
      <xdr:spPr>
        <a:xfrm>
          <a:off x="15290800" y="358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159476</xdr:rowOff>
    </xdr:from>
    <xdr:to>
      <xdr:col>74</xdr:col>
      <xdr:colOff>31750</xdr:colOff>
      <xdr:row>20</xdr:row>
      <xdr:rowOff>89626</xdr:rowOff>
    </xdr:to>
    <xdr:sp macro="" textlink="">
      <xdr:nvSpPr>
        <xdr:cNvPr id="152" name="楕円 151"/>
        <xdr:cNvSpPr/>
      </xdr:nvSpPr>
      <xdr:spPr>
        <a:xfrm>
          <a:off x="14732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74403</xdr:rowOff>
    </xdr:from>
    <xdr:ext cx="762000" cy="259045"/>
    <xdr:sp macro="" textlink="">
      <xdr:nvSpPr>
        <xdr:cNvPr id="153" name="テキスト ボックス 152"/>
        <xdr:cNvSpPr txBox="1"/>
      </xdr:nvSpPr>
      <xdr:spPr>
        <a:xfrm>
          <a:off x="14401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5" name="テキスト ボックス 154"/>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20683</xdr:rowOff>
    </xdr:from>
    <xdr:to>
      <xdr:col>65</xdr:col>
      <xdr:colOff>53975</xdr:colOff>
      <xdr:row>20</xdr:row>
      <xdr:rowOff>122283</xdr:rowOff>
    </xdr:to>
    <xdr:sp macro="" textlink="">
      <xdr:nvSpPr>
        <xdr:cNvPr id="156" name="楕円 155"/>
        <xdr:cNvSpPr/>
      </xdr:nvSpPr>
      <xdr:spPr>
        <a:xfrm>
          <a:off x="12954000" y="34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107060</xdr:rowOff>
    </xdr:from>
    <xdr:ext cx="762000" cy="259045"/>
    <xdr:sp macro="" textlink="">
      <xdr:nvSpPr>
        <xdr:cNvPr id="157" name="テキスト ボックス 156"/>
        <xdr:cNvSpPr txBox="1"/>
      </xdr:nvSpPr>
      <xdr:spPr>
        <a:xfrm>
          <a:off x="12623800" y="353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類似団体平均を上回る状況が続いており、平成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、類似団体内平均値との比較では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障害福祉サービス費及び児童通所サービスが増加したためである。</a:t>
          </a:r>
        </a:p>
        <a:p>
          <a:r>
            <a:rPr kumimoji="1" lang="ja-JP" altLang="en-US" sz="1100">
              <a:latin typeface="ＭＳ Ｐゴシック" panose="020B0600070205080204" pitchFamily="50" charset="-128"/>
              <a:ea typeface="ＭＳ Ｐゴシック" panose="020B0600070205080204" pitchFamily="50" charset="-128"/>
            </a:rPr>
            <a:t>　高齢化の更なる進展や多様化する子育て支援による扶助費の増加は不可避であるが、引き続き財源の適正な配分に努める。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97282</xdr:rowOff>
    </xdr:from>
    <xdr:to>
      <xdr:col>24</xdr:col>
      <xdr:colOff>25400</xdr:colOff>
      <xdr:row>57</xdr:row>
      <xdr:rowOff>115570</xdr:rowOff>
    </xdr:to>
    <xdr:cxnSp macro="">
      <xdr:nvCxnSpPr>
        <xdr:cNvPr id="188" name="直線コネクタ 187"/>
        <xdr:cNvCxnSpPr/>
      </xdr:nvCxnSpPr>
      <xdr:spPr>
        <a:xfrm flipV="1">
          <a:off x="3987800" y="9869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115570</xdr:rowOff>
    </xdr:to>
    <xdr:cxnSp macro="">
      <xdr:nvCxnSpPr>
        <xdr:cNvPr id="191" name="直線コネクタ 190"/>
        <xdr:cNvCxnSpPr/>
      </xdr:nvCxnSpPr>
      <xdr:spPr>
        <a:xfrm>
          <a:off x="3098800" y="9860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88138</xdr:rowOff>
    </xdr:to>
    <xdr:cxnSp macro="">
      <xdr:nvCxnSpPr>
        <xdr:cNvPr id="194" name="直線コネクタ 193"/>
        <xdr:cNvCxnSpPr/>
      </xdr:nvCxnSpPr>
      <xdr:spPr>
        <a:xfrm>
          <a:off x="2209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69850</xdr:rowOff>
    </xdr:to>
    <xdr:cxnSp macro="">
      <xdr:nvCxnSpPr>
        <xdr:cNvPr id="197" name="直線コネクタ 196"/>
        <xdr:cNvCxnSpPr/>
      </xdr:nvCxnSpPr>
      <xdr:spPr>
        <a:xfrm flipV="1">
          <a:off x="1320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7" name="楕円 206"/>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8"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9" name="楕円 208"/>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0" name="テキスト ボックス 209"/>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11" name="楕円 210"/>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2" name="テキスト ボックス 211"/>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3" name="楕円 212"/>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4" name="テキスト ボックス 213"/>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年度は、類似団体内平均値より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％下回っており、前年度に比べて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％の減少となっている。</a:t>
          </a:r>
        </a:p>
        <a:p>
          <a:r>
            <a:rPr kumimoji="1" lang="ja-JP" altLang="en-US" sz="1100">
              <a:latin typeface="ＭＳ Ｐゴシック" panose="020B0600070205080204" pitchFamily="50" charset="-128"/>
              <a:ea typeface="ＭＳ Ｐゴシック" panose="020B0600070205080204" pitchFamily="50" charset="-128"/>
            </a:rPr>
            <a:t>　前年度との比較においては、後期高齢者医療特別会計への繰出金が増加した一方、公共下水道事業特別会計への繰出金が減少したためである。</a:t>
          </a:r>
        </a:p>
        <a:p>
          <a:r>
            <a:rPr kumimoji="1" lang="ja-JP" altLang="en-US" sz="1100">
              <a:latin typeface="ＭＳ Ｐゴシック" panose="020B0600070205080204" pitchFamily="50" charset="-128"/>
              <a:ea typeface="ＭＳ Ｐゴシック" panose="020B0600070205080204" pitchFamily="50" charset="-128"/>
            </a:rPr>
            <a:t>　今後についても、特別会計への繰出金の増加が予想されるため、特別会計内での財源の確保に努めていく必要がある。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49" name="直線コネクタ 248"/>
        <xdr:cNvCxnSpPr/>
      </xdr:nvCxnSpPr>
      <xdr:spPr>
        <a:xfrm flipV="1">
          <a:off x="15671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2" name="直線コネクタ 251"/>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20320</xdr:rowOff>
    </xdr:to>
    <xdr:cxnSp macro="">
      <xdr:nvCxnSpPr>
        <xdr:cNvPr id="255" name="直線コネクタ 254"/>
        <xdr:cNvCxnSpPr/>
      </xdr:nvCxnSpPr>
      <xdr:spPr>
        <a:xfrm>
          <a:off x="13893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107950</xdr:rowOff>
    </xdr:to>
    <xdr:cxnSp macro="">
      <xdr:nvCxnSpPr>
        <xdr:cNvPr id="258" name="直線コネクタ 257"/>
        <xdr:cNvCxnSpPr/>
      </xdr:nvCxnSpPr>
      <xdr:spPr>
        <a:xfrm>
          <a:off x="13004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％、類似団体内平均</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％と上昇した。</a:t>
          </a:r>
        </a:p>
        <a:p>
          <a:r>
            <a:rPr kumimoji="1" lang="ja-JP" altLang="en-US" sz="1100">
              <a:latin typeface="ＭＳ Ｐゴシック" panose="020B0600070205080204" pitchFamily="50" charset="-128"/>
              <a:ea typeface="ＭＳ Ｐゴシック" panose="020B0600070205080204" pitchFamily="50" charset="-128"/>
            </a:rPr>
            <a:t>　これは、小規模保育所が増加したことにより、地域型保育給付費が増加したこと及び一部事務組合への負担金が増加したことによるものである。　</a:t>
          </a:r>
        </a:p>
        <a:p>
          <a:r>
            <a:rPr kumimoji="1" lang="ja-JP" altLang="en-US" sz="1100">
              <a:latin typeface="ＭＳ Ｐゴシック" panose="020B0600070205080204" pitchFamily="50" charset="-128"/>
              <a:ea typeface="ＭＳ Ｐゴシック" panose="020B0600070205080204" pitchFamily="50" charset="-128"/>
            </a:rPr>
            <a:t>　今後については、一部事務組合への負担金及び各種団体の補助金等を精査していく必要がある。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52705</xdr:rowOff>
    </xdr:from>
    <xdr:to>
      <xdr:col>82</xdr:col>
      <xdr:colOff>107950</xdr:colOff>
      <xdr:row>38</xdr:row>
      <xdr:rowOff>92710</xdr:rowOff>
    </xdr:to>
    <xdr:cxnSp macro="">
      <xdr:nvCxnSpPr>
        <xdr:cNvPr id="305" name="直線コネクタ 304"/>
        <xdr:cNvCxnSpPr/>
      </xdr:nvCxnSpPr>
      <xdr:spPr>
        <a:xfrm>
          <a:off x="15671800" y="65678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52705</xdr:rowOff>
    </xdr:to>
    <xdr:cxnSp macro="">
      <xdr:nvCxnSpPr>
        <xdr:cNvPr id="308" name="直線コネクタ 307"/>
        <xdr:cNvCxnSpPr/>
      </xdr:nvCxnSpPr>
      <xdr:spPr>
        <a:xfrm>
          <a:off x="14782800" y="6527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58420</xdr:rowOff>
    </xdr:to>
    <xdr:cxnSp macro="">
      <xdr:nvCxnSpPr>
        <xdr:cNvPr id="311" name="直線コネクタ 310"/>
        <xdr:cNvCxnSpPr/>
      </xdr:nvCxnSpPr>
      <xdr:spPr>
        <a:xfrm flipV="1">
          <a:off x="13893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58420</xdr:rowOff>
    </xdr:to>
    <xdr:cxnSp macro="">
      <xdr:nvCxnSpPr>
        <xdr:cNvPr id="314" name="直線コネクタ 313"/>
        <xdr:cNvCxnSpPr/>
      </xdr:nvCxnSpPr>
      <xdr:spPr>
        <a:xfrm>
          <a:off x="13004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41910</xdr:rowOff>
    </xdr:from>
    <xdr:to>
      <xdr:col>82</xdr:col>
      <xdr:colOff>158750</xdr:colOff>
      <xdr:row>38</xdr:row>
      <xdr:rowOff>143510</xdr:rowOff>
    </xdr:to>
    <xdr:sp macro="" textlink="">
      <xdr:nvSpPr>
        <xdr:cNvPr id="324" name="楕円 323"/>
        <xdr:cNvSpPr/>
      </xdr:nvSpPr>
      <xdr:spPr>
        <a:xfrm>
          <a:off x="16459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13987</xdr:rowOff>
    </xdr:from>
    <xdr:ext cx="762000" cy="259045"/>
    <xdr:sp macro="" textlink="">
      <xdr:nvSpPr>
        <xdr:cNvPr id="325" name="補助費等該当値テキスト"/>
        <xdr:cNvSpPr txBox="1"/>
      </xdr:nvSpPr>
      <xdr:spPr>
        <a:xfrm>
          <a:off x="16598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xdr:rowOff>
    </xdr:from>
    <xdr:to>
      <xdr:col>78</xdr:col>
      <xdr:colOff>120650</xdr:colOff>
      <xdr:row>38</xdr:row>
      <xdr:rowOff>103505</xdr:rowOff>
    </xdr:to>
    <xdr:sp macro="" textlink="">
      <xdr:nvSpPr>
        <xdr:cNvPr id="326" name="楕円 325"/>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88282</xdr:rowOff>
    </xdr:from>
    <xdr:ext cx="736600" cy="259045"/>
    <xdr:sp macro="" textlink="">
      <xdr:nvSpPr>
        <xdr:cNvPr id="327" name="テキスト ボックス 326"/>
        <xdr:cNvSpPr txBox="1"/>
      </xdr:nvSpPr>
      <xdr:spPr>
        <a:xfrm>
          <a:off x="15290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0" name="楕円 329"/>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1" name="テキスト ボックス 330"/>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2" name="楕円 331"/>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3" name="テキスト ボックス 332"/>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前年度から引き続き類似団体内平均を下回る状況が続いているが、 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の増となった。これは平成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年度に借り入れた合併特例債及び臨時財政対策債の元金償還が開始したためである。</a:t>
          </a:r>
        </a:p>
        <a:p>
          <a:r>
            <a:rPr kumimoji="1" lang="ja-JP" altLang="en-US" sz="1100">
              <a:latin typeface="ＭＳ Ｐゴシック" panose="020B0600070205080204" pitchFamily="50" charset="-128"/>
              <a:ea typeface="ＭＳ Ｐゴシック" panose="020B0600070205080204" pitchFamily="50" charset="-128"/>
            </a:rPr>
            <a:t>　合併以降、合併特例債を活用し事業を実施してきたことから、今後も上昇していくため、地方債発行額を償還元金以内に抑制することにより財政負担の軽減を図る必要がある。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58420</xdr:rowOff>
    </xdr:to>
    <xdr:cxnSp macro="">
      <xdr:nvCxnSpPr>
        <xdr:cNvPr id="363" name="直線コネクタ 362"/>
        <xdr:cNvCxnSpPr/>
      </xdr:nvCxnSpPr>
      <xdr:spPr>
        <a:xfrm>
          <a:off x="3987800" y="13042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12700</xdr:rowOff>
    </xdr:to>
    <xdr:cxnSp macro="">
      <xdr:nvCxnSpPr>
        <xdr:cNvPr id="366" name="直線コネクタ 365"/>
        <xdr:cNvCxnSpPr/>
      </xdr:nvCxnSpPr>
      <xdr:spPr>
        <a:xfrm>
          <a:off x="3098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12700</xdr:rowOff>
    </xdr:to>
    <xdr:cxnSp macro="">
      <xdr:nvCxnSpPr>
        <xdr:cNvPr id="369" name="直線コネクタ 368"/>
        <xdr:cNvCxnSpPr/>
      </xdr:nvCxnSpPr>
      <xdr:spPr>
        <a:xfrm flipV="1">
          <a:off x="2209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12700</xdr:rowOff>
    </xdr:to>
    <xdr:cxnSp macro="">
      <xdr:nvCxnSpPr>
        <xdr:cNvPr id="372" name="直線コネクタ 371"/>
        <xdr:cNvCxnSpPr/>
      </xdr:nvCxnSpPr>
      <xdr:spPr>
        <a:xfrm>
          <a:off x="1320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6" name="楕円 385"/>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7" name="テキスト ボックス 386"/>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0" name="楕円 389"/>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1" name="テキスト ボックス 390"/>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年度の公債費以外に係る経常収支比率については、物件費及び繰出金の上昇率が高かった。</a:t>
          </a:r>
        </a:p>
        <a:p>
          <a:r>
            <a:rPr kumimoji="1" lang="ja-JP" altLang="en-US" sz="1100">
              <a:latin typeface="ＭＳ Ｐゴシック" panose="020B0600070205080204" pitchFamily="50" charset="-128"/>
              <a:ea typeface="ＭＳ Ｐゴシック" panose="020B0600070205080204" pitchFamily="50" charset="-128"/>
            </a:rPr>
            <a:t>　今後、繰出金は、高齢化に伴う医療費、介護給付費の増大により上昇傾向が続くことが見込まれる。物件費についても高止まりしており、公共施設維持管理や内部管理費の一層の削減が必要となっている。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60706</xdr:rowOff>
    </xdr:to>
    <xdr:cxnSp macro="">
      <xdr:nvCxnSpPr>
        <xdr:cNvPr id="422" name="直線コネクタ 421"/>
        <xdr:cNvCxnSpPr/>
      </xdr:nvCxnSpPr>
      <xdr:spPr>
        <a:xfrm flipV="1">
          <a:off x="15671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60706</xdr:rowOff>
    </xdr:to>
    <xdr:cxnSp macro="">
      <xdr:nvCxnSpPr>
        <xdr:cNvPr id="425" name="直線コネクタ 424"/>
        <xdr:cNvCxnSpPr/>
      </xdr:nvCxnSpPr>
      <xdr:spPr>
        <a:xfrm>
          <a:off x="14782800" y="131069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76708</xdr:rowOff>
    </xdr:to>
    <xdr:cxnSp macro="">
      <xdr:nvCxnSpPr>
        <xdr:cNvPr id="428" name="直線コネクタ 427"/>
        <xdr:cNvCxnSpPr/>
      </xdr:nvCxnSpPr>
      <xdr:spPr>
        <a:xfrm>
          <a:off x="13893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145287</xdr:rowOff>
    </xdr:to>
    <xdr:cxnSp macro="">
      <xdr:nvCxnSpPr>
        <xdr:cNvPr id="431" name="直線コネクタ 430"/>
        <xdr:cNvCxnSpPr/>
      </xdr:nvCxnSpPr>
      <xdr:spPr>
        <a:xfrm flipV="1">
          <a:off x="13004800" y="130566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1" name="楕円 44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2"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3" name="楕円 44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4" name="テキスト ボックス 443"/>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5" name="楕円 444"/>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46" name="テキスト ボックス 44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47" name="楕円 446"/>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48" name="テキスト ボックス 447"/>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9" name="楕円 448"/>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0" name="テキスト ボックス 449"/>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139192</xdr:rowOff>
    </xdr:from>
    <xdr:to>
      <xdr:col>29</xdr:col>
      <xdr:colOff>127000</xdr:colOff>
      <xdr:row>17</xdr:row>
      <xdr:rowOff>151365</xdr:rowOff>
    </xdr:to>
    <xdr:cxnSp macro="">
      <xdr:nvCxnSpPr>
        <xdr:cNvPr id="50" name="直線コネクタ 49"/>
        <xdr:cNvCxnSpPr/>
      </xdr:nvCxnSpPr>
      <xdr:spPr bwMode="auto">
        <a:xfrm flipV="1">
          <a:off x="5003800" y="3101467"/>
          <a:ext cx="6477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135306</xdr:rowOff>
    </xdr:from>
    <xdr:to>
      <xdr:col>26</xdr:col>
      <xdr:colOff>50800</xdr:colOff>
      <xdr:row>17</xdr:row>
      <xdr:rowOff>151365</xdr:rowOff>
    </xdr:to>
    <xdr:cxnSp macro="">
      <xdr:nvCxnSpPr>
        <xdr:cNvPr id="53" name="直線コネクタ 52"/>
        <xdr:cNvCxnSpPr/>
      </xdr:nvCxnSpPr>
      <xdr:spPr bwMode="auto">
        <a:xfrm>
          <a:off x="4305300" y="3097581"/>
          <a:ext cx="6985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135306</xdr:rowOff>
    </xdr:from>
    <xdr:to>
      <xdr:col>22</xdr:col>
      <xdr:colOff>114300</xdr:colOff>
      <xdr:row>17</xdr:row>
      <xdr:rowOff>152089</xdr:rowOff>
    </xdr:to>
    <xdr:cxnSp macro="">
      <xdr:nvCxnSpPr>
        <xdr:cNvPr id="56" name="直線コネクタ 55"/>
        <xdr:cNvCxnSpPr/>
      </xdr:nvCxnSpPr>
      <xdr:spPr bwMode="auto">
        <a:xfrm flipV="1">
          <a:off x="3606800" y="3097581"/>
          <a:ext cx="698500" cy="1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152089</xdr:rowOff>
    </xdr:from>
    <xdr:to>
      <xdr:col>18</xdr:col>
      <xdr:colOff>177800</xdr:colOff>
      <xdr:row>17</xdr:row>
      <xdr:rowOff>158223</xdr:rowOff>
    </xdr:to>
    <xdr:cxnSp macro="">
      <xdr:nvCxnSpPr>
        <xdr:cNvPr id="59" name="直線コネクタ 58"/>
        <xdr:cNvCxnSpPr/>
      </xdr:nvCxnSpPr>
      <xdr:spPr bwMode="auto">
        <a:xfrm flipV="1">
          <a:off x="2908300" y="3114364"/>
          <a:ext cx="6985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88392</xdr:rowOff>
    </xdr:from>
    <xdr:to>
      <xdr:col>29</xdr:col>
      <xdr:colOff>177800</xdr:colOff>
      <xdr:row>18</xdr:row>
      <xdr:rowOff>18542</xdr:rowOff>
    </xdr:to>
    <xdr:sp macro="" textlink="">
      <xdr:nvSpPr>
        <xdr:cNvPr id="69" name="楕円 68"/>
        <xdr:cNvSpPr/>
      </xdr:nvSpPr>
      <xdr:spPr bwMode="auto">
        <a:xfrm>
          <a:off x="5600700" y="305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60469</xdr:rowOff>
    </xdr:from>
    <xdr:ext cx="762000" cy="259045"/>
    <xdr:sp macro="" textlink="">
      <xdr:nvSpPr>
        <xdr:cNvPr id="70" name="人口1人当たり決算額の推移該当値テキスト130"/>
        <xdr:cNvSpPr txBox="1"/>
      </xdr:nvSpPr>
      <xdr:spPr>
        <a:xfrm>
          <a:off x="5740400" y="30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100565</xdr:rowOff>
    </xdr:from>
    <xdr:to>
      <xdr:col>26</xdr:col>
      <xdr:colOff>101600</xdr:colOff>
      <xdr:row>18</xdr:row>
      <xdr:rowOff>30715</xdr:rowOff>
    </xdr:to>
    <xdr:sp macro="" textlink="">
      <xdr:nvSpPr>
        <xdr:cNvPr id="71" name="楕円 70"/>
        <xdr:cNvSpPr/>
      </xdr:nvSpPr>
      <xdr:spPr bwMode="auto">
        <a:xfrm>
          <a:off x="4953000" y="306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15492</xdr:rowOff>
    </xdr:from>
    <xdr:ext cx="736600" cy="259045"/>
    <xdr:sp macro="" textlink="">
      <xdr:nvSpPr>
        <xdr:cNvPr id="72" name="テキスト ボックス 71"/>
        <xdr:cNvSpPr txBox="1"/>
      </xdr:nvSpPr>
      <xdr:spPr>
        <a:xfrm>
          <a:off x="4622800" y="314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84506</xdr:rowOff>
    </xdr:from>
    <xdr:to>
      <xdr:col>22</xdr:col>
      <xdr:colOff>165100</xdr:colOff>
      <xdr:row>18</xdr:row>
      <xdr:rowOff>14656</xdr:rowOff>
    </xdr:to>
    <xdr:sp macro="" textlink="">
      <xdr:nvSpPr>
        <xdr:cNvPr id="73" name="楕円 72"/>
        <xdr:cNvSpPr/>
      </xdr:nvSpPr>
      <xdr:spPr bwMode="auto">
        <a:xfrm>
          <a:off x="4254500" y="304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170883</xdr:rowOff>
    </xdr:from>
    <xdr:ext cx="762000" cy="259045"/>
    <xdr:sp macro="" textlink="">
      <xdr:nvSpPr>
        <xdr:cNvPr id="74" name="テキスト ボックス 73"/>
        <xdr:cNvSpPr txBox="1"/>
      </xdr:nvSpPr>
      <xdr:spPr>
        <a:xfrm>
          <a:off x="3924300" y="31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101289</xdr:rowOff>
    </xdr:from>
    <xdr:to>
      <xdr:col>19</xdr:col>
      <xdr:colOff>38100</xdr:colOff>
      <xdr:row>18</xdr:row>
      <xdr:rowOff>31439</xdr:rowOff>
    </xdr:to>
    <xdr:sp macro="" textlink="">
      <xdr:nvSpPr>
        <xdr:cNvPr id="75" name="楕円 74"/>
        <xdr:cNvSpPr/>
      </xdr:nvSpPr>
      <xdr:spPr bwMode="auto">
        <a:xfrm>
          <a:off x="3556000" y="30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16216</xdr:rowOff>
    </xdr:from>
    <xdr:ext cx="762000" cy="259045"/>
    <xdr:sp macro="" textlink="">
      <xdr:nvSpPr>
        <xdr:cNvPr id="76" name="テキスト ボックス 75"/>
        <xdr:cNvSpPr txBox="1"/>
      </xdr:nvSpPr>
      <xdr:spPr>
        <a:xfrm>
          <a:off x="3225800" y="31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107423</xdr:rowOff>
    </xdr:from>
    <xdr:to>
      <xdr:col>15</xdr:col>
      <xdr:colOff>101600</xdr:colOff>
      <xdr:row>18</xdr:row>
      <xdr:rowOff>37573</xdr:rowOff>
    </xdr:to>
    <xdr:sp macro="" textlink="">
      <xdr:nvSpPr>
        <xdr:cNvPr id="77" name="楕円 76"/>
        <xdr:cNvSpPr/>
      </xdr:nvSpPr>
      <xdr:spPr bwMode="auto">
        <a:xfrm>
          <a:off x="2857500" y="306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22350</xdr:rowOff>
    </xdr:from>
    <xdr:ext cx="762000" cy="259045"/>
    <xdr:sp macro="" textlink="">
      <xdr:nvSpPr>
        <xdr:cNvPr id="78" name="テキスト ボックス 77"/>
        <xdr:cNvSpPr txBox="1"/>
      </xdr:nvSpPr>
      <xdr:spPr>
        <a:xfrm>
          <a:off x="2527300" y="3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115080</xdr:rowOff>
    </xdr:from>
    <xdr:to>
      <xdr:col>29</xdr:col>
      <xdr:colOff>127000</xdr:colOff>
      <xdr:row>37</xdr:row>
      <xdr:rowOff>24163</xdr:rowOff>
    </xdr:to>
    <xdr:cxnSp macro="">
      <xdr:nvCxnSpPr>
        <xdr:cNvPr id="113" name="直線コネクタ 112"/>
        <xdr:cNvCxnSpPr/>
      </xdr:nvCxnSpPr>
      <xdr:spPr bwMode="auto">
        <a:xfrm flipV="1">
          <a:off x="5003800" y="7068330"/>
          <a:ext cx="6477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138332</xdr:rowOff>
    </xdr:from>
    <xdr:to>
      <xdr:col>26</xdr:col>
      <xdr:colOff>50800</xdr:colOff>
      <xdr:row>37</xdr:row>
      <xdr:rowOff>24163</xdr:rowOff>
    </xdr:to>
    <xdr:cxnSp macro="">
      <xdr:nvCxnSpPr>
        <xdr:cNvPr id="116" name="直線コネクタ 115"/>
        <xdr:cNvCxnSpPr/>
      </xdr:nvCxnSpPr>
      <xdr:spPr bwMode="auto">
        <a:xfrm>
          <a:off x="4305300" y="7091582"/>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138332</xdr:rowOff>
    </xdr:from>
    <xdr:to>
      <xdr:col>22</xdr:col>
      <xdr:colOff>114300</xdr:colOff>
      <xdr:row>37</xdr:row>
      <xdr:rowOff>1498</xdr:rowOff>
    </xdr:to>
    <xdr:cxnSp macro="">
      <xdr:nvCxnSpPr>
        <xdr:cNvPr id="119" name="直線コネクタ 118"/>
        <xdr:cNvCxnSpPr/>
      </xdr:nvCxnSpPr>
      <xdr:spPr bwMode="auto">
        <a:xfrm flipV="1">
          <a:off x="3606800" y="7091582"/>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170532</xdr:rowOff>
    </xdr:from>
    <xdr:to>
      <xdr:col>18</xdr:col>
      <xdr:colOff>177800</xdr:colOff>
      <xdr:row>37</xdr:row>
      <xdr:rowOff>1498</xdr:rowOff>
    </xdr:to>
    <xdr:cxnSp macro="">
      <xdr:nvCxnSpPr>
        <xdr:cNvPr id="122" name="直線コネクタ 121"/>
        <xdr:cNvCxnSpPr/>
      </xdr:nvCxnSpPr>
      <xdr:spPr bwMode="auto">
        <a:xfrm>
          <a:off x="2908300" y="7123782"/>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64280</xdr:rowOff>
    </xdr:from>
    <xdr:to>
      <xdr:col>29</xdr:col>
      <xdr:colOff>177800</xdr:colOff>
      <xdr:row>36</xdr:row>
      <xdr:rowOff>165880</xdr:rowOff>
    </xdr:to>
    <xdr:sp macro="" textlink="">
      <xdr:nvSpPr>
        <xdr:cNvPr id="132" name="楕円 131"/>
        <xdr:cNvSpPr/>
      </xdr:nvSpPr>
      <xdr:spPr bwMode="auto">
        <a:xfrm>
          <a:off x="5600700" y="70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36357</xdr:rowOff>
    </xdr:from>
    <xdr:ext cx="762000" cy="259045"/>
    <xdr:sp macro="" textlink="">
      <xdr:nvSpPr>
        <xdr:cNvPr id="133" name="人口1人当たり決算額の推移該当値テキスト445"/>
        <xdr:cNvSpPr txBox="1"/>
      </xdr:nvSpPr>
      <xdr:spPr>
        <a:xfrm>
          <a:off x="5740400" y="698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144813</xdr:rowOff>
    </xdr:from>
    <xdr:to>
      <xdr:col>26</xdr:col>
      <xdr:colOff>101600</xdr:colOff>
      <xdr:row>37</xdr:row>
      <xdr:rowOff>74963</xdr:rowOff>
    </xdr:to>
    <xdr:sp macro="" textlink="">
      <xdr:nvSpPr>
        <xdr:cNvPr id="134" name="楕円 133"/>
        <xdr:cNvSpPr/>
      </xdr:nvSpPr>
      <xdr:spPr bwMode="auto">
        <a:xfrm>
          <a:off x="49530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59740</xdr:rowOff>
    </xdr:from>
    <xdr:ext cx="736600" cy="259045"/>
    <xdr:sp macro="" textlink="">
      <xdr:nvSpPr>
        <xdr:cNvPr id="135" name="テキスト ボックス 134"/>
        <xdr:cNvSpPr txBox="1"/>
      </xdr:nvSpPr>
      <xdr:spPr>
        <a:xfrm>
          <a:off x="4622800" y="718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87532</xdr:rowOff>
    </xdr:from>
    <xdr:to>
      <xdr:col>22</xdr:col>
      <xdr:colOff>165100</xdr:colOff>
      <xdr:row>37</xdr:row>
      <xdr:rowOff>17682</xdr:rowOff>
    </xdr:to>
    <xdr:sp macro="" textlink="">
      <xdr:nvSpPr>
        <xdr:cNvPr id="136" name="楕円 135"/>
        <xdr:cNvSpPr/>
      </xdr:nvSpPr>
      <xdr:spPr bwMode="auto">
        <a:xfrm>
          <a:off x="42545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2459</xdr:rowOff>
    </xdr:from>
    <xdr:ext cx="762000" cy="259045"/>
    <xdr:sp macro="" textlink="">
      <xdr:nvSpPr>
        <xdr:cNvPr id="137" name="テキスト ボックス 136"/>
        <xdr:cNvSpPr txBox="1"/>
      </xdr:nvSpPr>
      <xdr:spPr>
        <a:xfrm>
          <a:off x="3924300" y="71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122148</xdr:rowOff>
    </xdr:from>
    <xdr:to>
      <xdr:col>19</xdr:col>
      <xdr:colOff>38100</xdr:colOff>
      <xdr:row>37</xdr:row>
      <xdr:rowOff>52298</xdr:rowOff>
    </xdr:to>
    <xdr:sp macro="" textlink="">
      <xdr:nvSpPr>
        <xdr:cNvPr id="138" name="楕円 137"/>
        <xdr:cNvSpPr/>
      </xdr:nvSpPr>
      <xdr:spPr bwMode="auto">
        <a:xfrm>
          <a:off x="35560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37075</xdr:rowOff>
    </xdr:from>
    <xdr:ext cx="762000" cy="259045"/>
    <xdr:sp macro="" textlink="">
      <xdr:nvSpPr>
        <xdr:cNvPr id="139" name="テキスト ボックス 138"/>
        <xdr:cNvSpPr txBox="1"/>
      </xdr:nvSpPr>
      <xdr:spPr>
        <a:xfrm>
          <a:off x="32258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119732</xdr:rowOff>
    </xdr:from>
    <xdr:to>
      <xdr:col>15</xdr:col>
      <xdr:colOff>101600</xdr:colOff>
      <xdr:row>37</xdr:row>
      <xdr:rowOff>49882</xdr:rowOff>
    </xdr:to>
    <xdr:sp macro="" textlink="">
      <xdr:nvSpPr>
        <xdr:cNvPr id="140" name="楕円 139"/>
        <xdr:cNvSpPr/>
      </xdr:nvSpPr>
      <xdr:spPr bwMode="auto">
        <a:xfrm>
          <a:off x="2857500" y="70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34659</xdr:rowOff>
    </xdr:from>
    <xdr:ext cx="762000" cy="259045"/>
    <xdr:sp macro="" textlink="">
      <xdr:nvSpPr>
        <xdr:cNvPr id="141" name="テキスト ボックス 140"/>
        <xdr:cNvSpPr txBox="1"/>
      </xdr:nvSpPr>
      <xdr:spPr>
        <a:xfrm>
          <a:off x="2527300" y="71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42202</xdr:rowOff>
    </xdr:from>
    <xdr:to>
      <xdr:col>24</xdr:col>
      <xdr:colOff>63500</xdr:colOff>
      <xdr:row>38</xdr:row>
      <xdr:rowOff>49288</xdr:rowOff>
    </xdr:to>
    <xdr:cxnSp macro="">
      <xdr:nvCxnSpPr>
        <xdr:cNvPr id="59" name="直線コネクタ 58"/>
        <xdr:cNvCxnSpPr/>
      </xdr:nvCxnSpPr>
      <xdr:spPr>
        <a:xfrm flipV="1">
          <a:off x="3797300" y="6557302"/>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49288</xdr:rowOff>
    </xdr:from>
    <xdr:to>
      <xdr:col>19</xdr:col>
      <xdr:colOff>177800</xdr:colOff>
      <xdr:row>38</xdr:row>
      <xdr:rowOff>51643</xdr:rowOff>
    </xdr:to>
    <xdr:cxnSp macro="">
      <xdr:nvCxnSpPr>
        <xdr:cNvPr id="62" name="直線コネクタ 61"/>
        <xdr:cNvCxnSpPr/>
      </xdr:nvCxnSpPr>
      <xdr:spPr>
        <a:xfrm flipV="1">
          <a:off x="2908300" y="6564388"/>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40922</xdr:rowOff>
    </xdr:from>
    <xdr:to>
      <xdr:col>15</xdr:col>
      <xdr:colOff>50800</xdr:colOff>
      <xdr:row>38</xdr:row>
      <xdr:rowOff>51643</xdr:rowOff>
    </xdr:to>
    <xdr:cxnSp macro="">
      <xdr:nvCxnSpPr>
        <xdr:cNvPr id="65" name="直線コネクタ 64"/>
        <xdr:cNvCxnSpPr/>
      </xdr:nvCxnSpPr>
      <xdr:spPr>
        <a:xfrm>
          <a:off x="2019300" y="6556022"/>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16942</xdr:rowOff>
    </xdr:from>
    <xdr:to>
      <xdr:col>10</xdr:col>
      <xdr:colOff>114300</xdr:colOff>
      <xdr:row>38</xdr:row>
      <xdr:rowOff>40922</xdr:rowOff>
    </xdr:to>
    <xdr:cxnSp macro="">
      <xdr:nvCxnSpPr>
        <xdr:cNvPr id="68" name="直線コネクタ 67"/>
        <xdr:cNvCxnSpPr/>
      </xdr:nvCxnSpPr>
      <xdr:spPr>
        <a:xfrm>
          <a:off x="1130300" y="6532042"/>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162852</xdr:rowOff>
    </xdr:from>
    <xdr:to>
      <xdr:col>24</xdr:col>
      <xdr:colOff>114300</xdr:colOff>
      <xdr:row>38</xdr:row>
      <xdr:rowOff>93002</xdr:rowOff>
    </xdr:to>
    <xdr:sp macro="" textlink="">
      <xdr:nvSpPr>
        <xdr:cNvPr id="78" name="楕円 77"/>
        <xdr:cNvSpPr/>
      </xdr:nvSpPr>
      <xdr:spPr>
        <a:xfrm>
          <a:off x="45847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141279</xdr:rowOff>
    </xdr:from>
    <xdr:ext cx="534377" cy="259045"/>
    <xdr:sp macro="" textlink="">
      <xdr:nvSpPr>
        <xdr:cNvPr id="79" name="人件費該当値テキスト"/>
        <xdr:cNvSpPr txBox="1"/>
      </xdr:nvSpPr>
      <xdr:spPr>
        <a:xfrm>
          <a:off x="4686300" y="64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169938</xdr:rowOff>
    </xdr:from>
    <xdr:to>
      <xdr:col>20</xdr:col>
      <xdr:colOff>38100</xdr:colOff>
      <xdr:row>38</xdr:row>
      <xdr:rowOff>100088</xdr:rowOff>
    </xdr:to>
    <xdr:sp macro="" textlink="">
      <xdr:nvSpPr>
        <xdr:cNvPr id="80" name="楕円 79"/>
        <xdr:cNvSpPr/>
      </xdr:nvSpPr>
      <xdr:spPr>
        <a:xfrm>
          <a:off x="3746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91215</xdr:rowOff>
    </xdr:from>
    <xdr:ext cx="534377" cy="259045"/>
    <xdr:sp macro="" textlink="">
      <xdr:nvSpPr>
        <xdr:cNvPr id="81" name="テキスト ボックス 80"/>
        <xdr:cNvSpPr txBox="1"/>
      </xdr:nvSpPr>
      <xdr:spPr>
        <a:xfrm>
          <a:off x="3530111" y="66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843</xdr:rowOff>
    </xdr:from>
    <xdr:to>
      <xdr:col>15</xdr:col>
      <xdr:colOff>101600</xdr:colOff>
      <xdr:row>38</xdr:row>
      <xdr:rowOff>102443</xdr:rowOff>
    </xdr:to>
    <xdr:sp macro="" textlink="">
      <xdr:nvSpPr>
        <xdr:cNvPr id="82" name="楕円 81"/>
        <xdr:cNvSpPr/>
      </xdr:nvSpPr>
      <xdr:spPr>
        <a:xfrm>
          <a:off x="2857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93570</xdr:rowOff>
    </xdr:from>
    <xdr:ext cx="534377" cy="259045"/>
    <xdr:sp macro="" textlink="">
      <xdr:nvSpPr>
        <xdr:cNvPr id="83" name="テキスト ボックス 82"/>
        <xdr:cNvSpPr txBox="1"/>
      </xdr:nvSpPr>
      <xdr:spPr>
        <a:xfrm>
          <a:off x="2641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161572</xdr:rowOff>
    </xdr:from>
    <xdr:to>
      <xdr:col>10</xdr:col>
      <xdr:colOff>165100</xdr:colOff>
      <xdr:row>38</xdr:row>
      <xdr:rowOff>91722</xdr:rowOff>
    </xdr:to>
    <xdr:sp macro="" textlink="">
      <xdr:nvSpPr>
        <xdr:cNvPr id="84" name="楕円 83"/>
        <xdr:cNvSpPr/>
      </xdr:nvSpPr>
      <xdr:spPr>
        <a:xfrm>
          <a:off x="19685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82849</xdr:rowOff>
    </xdr:from>
    <xdr:ext cx="534377" cy="259045"/>
    <xdr:sp macro="" textlink="">
      <xdr:nvSpPr>
        <xdr:cNvPr id="85" name="テキスト ボックス 84"/>
        <xdr:cNvSpPr txBox="1"/>
      </xdr:nvSpPr>
      <xdr:spPr>
        <a:xfrm>
          <a:off x="1752111" y="6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137592</xdr:rowOff>
    </xdr:from>
    <xdr:to>
      <xdr:col>6</xdr:col>
      <xdr:colOff>38100</xdr:colOff>
      <xdr:row>38</xdr:row>
      <xdr:rowOff>67742</xdr:rowOff>
    </xdr:to>
    <xdr:sp macro="" textlink="">
      <xdr:nvSpPr>
        <xdr:cNvPr id="86" name="楕円 85"/>
        <xdr:cNvSpPr/>
      </xdr:nvSpPr>
      <xdr:spPr>
        <a:xfrm>
          <a:off x="1079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58869</xdr:rowOff>
    </xdr:from>
    <xdr:ext cx="534377" cy="259045"/>
    <xdr:sp macro="" textlink="">
      <xdr:nvSpPr>
        <xdr:cNvPr id="87" name="テキスト ボックス 86"/>
        <xdr:cNvSpPr txBox="1"/>
      </xdr:nvSpPr>
      <xdr:spPr>
        <a:xfrm>
          <a:off x="863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122425</xdr:rowOff>
    </xdr:from>
    <xdr:to>
      <xdr:col>24</xdr:col>
      <xdr:colOff>63500</xdr:colOff>
      <xdr:row>57</xdr:row>
      <xdr:rowOff>124368</xdr:rowOff>
    </xdr:to>
    <xdr:cxnSp macro="">
      <xdr:nvCxnSpPr>
        <xdr:cNvPr id="116" name="直線コネクタ 115"/>
        <xdr:cNvCxnSpPr/>
      </xdr:nvCxnSpPr>
      <xdr:spPr>
        <a:xfrm flipV="1">
          <a:off x="3797300" y="9895075"/>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116074</xdr:rowOff>
    </xdr:from>
    <xdr:to>
      <xdr:col>19</xdr:col>
      <xdr:colOff>177800</xdr:colOff>
      <xdr:row>57</xdr:row>
      <xdr:rowOff>124368</xdr:rowOff>
    </xdr:to>
    <xdr:cxnSp macro="">
      <xdr:nvCxnSpPr>
        <xdr:cNvPr id="119" name="直線コネクタ 118"/>
        <xdr:cNvCxnSpPr/>
      </xdr:nvCxnSpPr>
      <xdr:spPr>
        <a:xfrm>
          <a:off x="2908300" y="9888724"/>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116074</xdr:rowOff>
    </xdr:from>
    <xdr:to>
      <xdr:col>15</xdr:col>
      <xdr:colOff>50800</xdr:colOff>
      <xdr:row>57</xdr:row>
      <xdr:rowOff>140466</xdr:rowOff>
    </xdr:to>
    <xdr:cxnSp macro="">
      <xdr:nvCxnSpPr>
        <xdr:cNvPr id="122" name="直線コネクタ 121"/>
        <xdr:cNvCxnSpPr/>
      </xdr:nvCxnSpPr>
      <xdr:spPr>
        <a:xfrm flipV="1">
          <a:off x="2019300" y="9888724"/>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140466</xdr:rowOff>
    </xdr:from>
    <xdr:to>
      <xdr:col>10</xdr:col>
      <xdr:colOff>114300</xdr:colOff>
      <xdr:row>57</xdr:row>
      <xdr:rowOff>145205</xdr:rowOff>
    </xdr:to>
    <xdr:cxnSp macro="">
      <xdr:nvCxnSpPr>
        <xdr:cNvPr id="125" name="直線コネクタ 124"/>
        <xdr:cNvCxnSpPr/>
      </xdr:nvCxnSpPr>
      <xdr:spPr>
        <a:xfrm flipV="1">
          <a:off x="1130300" y="9913116"/>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71625</xdr:rowOff>
    </xdr:from>
    <xdr:to>
      <xdr:col>24</xdr:col>
      <xdr:colOff>114300</xdr:colOff>
      <xdr:row>58</xdr:row>
      <xdr:rowOff>1775</xdr:rowOff>
    </xdr:to>
    <xdr:sp macro="" textlink="">
      <xdr:nvSpPr>
        <xdr:cNvPr id="135" name="楕円 134"/>
        <xdr:cNvSpPr/>
      </xdr:nvSpPr>
      <xdr:spPr>
        <a:xfrm>
          <a:off x="4584700" y="98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94502</xdr:rowOff>
    </xdr:from>
    <xdr:ext cx="534377" cy="259045"/>
    <xdr:sp macro="" textlink="">
      <xdr:nvSpPr>
        <xdr:cNvPr id="136" name="物件費該当値テキスト"/>
        <xdr:cNvSpPr txBox="1"/>
      </xdr:nvSpPr>
      <xdr:spPr>
        <a:xfrm>
          <a:off x="4686300" y="969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73568</xdr:rowOff>
    </xdr:from>
    <xdr:to>
      <xdr:col>20</xdr:col>
      <xdr:colOff>38100</xdr:colOff>
      <xdr:row>58</xdr:row>
      <xdr:rowOff>3718</xdr:rowOff>
    </xdr:to>
    <xdr:sp macro="" textlink="">
      <xdr:nvSpPr>
        <xdr:cNvPr id="137" name="楕円 136"/>
        <xdr:cNvSpPr/>
      </xdr:nvSpPr>
      <xdr:spPr>
        <a:xfrm>
          <a:off x="3746500" y="98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20245</xdr:rowOff>
    </xdr:from>
    <xdr:ext cx="534377" cy="259045"/>
    <xdr:sp macro="" textlink="">
      <xdr:nvSpPr>
        <xdr:cNvPr id="138" name="テキスト ボックス 137"/>
        <xdr:cNvSpPr txBox="1"/>
      </xdr:nvSpPr>
      <xdr:spPr>
        <a:xfrm>
          <a:off x="3530111" y="96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65274</xdr:rowOff>
    </xdr:from>
    <xdr:to>
      <xdr:col>15</xdr:col>
      <xdr:colOff>101600</xdr:colOff>
      <xdr:row>57</xdr:row>
      <xdr:rowOff>166874</xdr:rowOff>
    </xdr:to>
    <xdr:sp macro="" textlink="">
      <xdr:nvSpPr>
        <xdr:cNvPr id="139" name="楕円 138"/>
        <xdr:cNvSpPr/>
      </xdr:nvSpPr>
      <xdr:spPr>
        <a:xfrm>
          <a:off x="2857500" y="98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11951</xdr:rowOff>
    </xdr:from>
    <xdr:ext cx="534377" cy="259045"/>
    <xdr:sp macro="" textlink="">
      <xdr:nvSpPr>
        <xdr:cNvPr id="140" name="テキスト ボックス 139"/>
        <xdr:cNvSpPr txBox="1"/>
      </xdr:nvSpPr>
      <xdr:spPr>
        <a:xfrm>
          <a:off x="2641111" y="9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89666</xdr:rowOff>
    </xdr:from>
    <xdr:to>
      <xdr:col>10</xdr:col>
      <xdr:colOff>165100</xdr:colOff>
      <xdr:row>58</xdr:row>
      <xdr:rowOff>19816</xdr:rowOff>
    </xdr:to>
    <xdr:sp macro="" textlink="">
      <xdr:nvSpPr>
        <xdr:cNvPr id="141" name="楕円 140"/>
        <xdr:cNvSpPr/>
      </xdr:nvSpPr>
      <xdr:spPr>
        <a:xfrm>
          <a:off x="1968500" y="98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36343</xdr:rowOff>
    </xdr:from>
    <xdr:ext cx="534377" cy="259045"/>
    <xdr:sp macro="" textlink="">
      <xdr:nvSpPr>
        <xdr:cNvPr id="142" name="テキスト ボックス 141"/>
        <xdr:cNvSpPr txBox="1"/>
      </xdr:nvSpPr>
      <xdr:spPr>
        <a:xfrm>
          <a:off x="1752111" y="96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94405</xdr:rowOff>
    </xdr:from>
    <xdr:to>
      <xdr:col>6</xdr:col>
      <xdr:colOff>38100</xdr:colOff>
      <xdr:row>58</xdr:row>
      <xdr:rowOff>24555</xdr:rowOff>
    </xdr:to>
    <xdr:sp macro="" textlink="">
      <xdr:nvSpPr>
        <xdr:cNvPr id="143" name="楕円 142"/>
        <xdr:cNvSpPr/>
      </xdr:nvSpPr>
      <xdr:spPr>
        <a:xfrm>
          <a:off x="1079500" y="98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41082</xdr:rowOff>
    </xdr:from>
    <xdr:ext cx="534377" cy="259045"/>
    <xdr:sp macro="" textlink="">
      <xdr:nvSpPr>
        <xdr:cNvPr id="144" name="テキスト ボックス 143"/>
        <xdr:cNvSpPr txBox="1"/>
      </xdr:nvSpPr>
      <xdr:spPr>
        <a:xfrm>
          <a:off x="863111" y="9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166103</xdr:rowOff>
    </xdr:from>
    <xdr:to>
      <xdr:col>24</xdr:col>
      <xdr:colOff>63500</xdr:colOff>
      <xdr:row>77</xdr:row>
      <xdr:rowOff>169247</xdr:rowOff>
    </xdr:to>
    <xdr:cxnSp macro="">
      <xdr:nvCxnSpPr>
        <xdr:cNvPr id="169" name="直線コネクタ 168"/>
        <xdr:cNvCxnSpPr/>
      </xdr:nvCxnSpPr>
      <xdr:spPr>
        <a:xfrm flipV="1">
          <a:off x="3797300" y="13367753"/>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164903</xdr:rowOff>
    </xdr:from>
    <xdr:to>
      <xdr:col>19</xdr:col>
      <xdr:colOff>177800</xdr:colOff>
      <xdr:row>77</xdr:row>
      <xdr:rowOff>169247</xdr:rowOff>
    </xdr:to>
    <xdr:cxnSp macro="">
      <xdr:nvCxnSpPr>
        <xdr:cNvPr id="172" name="直線コネクタ 171"/>
        <xdr:cNvCxnSpPr/>
      </xdr:nvCxnSpPr>
      <xdr:spPr>
        <a:xfrm>
          <a:off x="2908300" y="1336655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160217</xdr:rowOff>
    </xdr:from>
    <xdr:to>
      <xdr:col>15</xdr:col>
      <xdr:colOff>50800</xdr:colOff>
      <xdr:row>77</xdr:row>
      <xdr:rowOff>164903</xdr:rowOff>
    </xdr:to>
    <xdr:cxnSp macro="">
      <xdr:nvCxnSpPr>
        <xdr:cNvPr id="175" name="直線コネクタ 174"/>
        <xdr:cNvCxnSpPr/>
      </xdr:nvCxnSpPr>
      <xdr:spPr>
        <a:xfrm>
          <a:off x="2019300" y="1336186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155017</xdr:rowOff>
    </xdr:from>
    <xdr:to>
      <xdr:col>10</xdr:col>
      <xdr:colOff>114300</xdr:colOff>
      <xdr:row>77</xdr:row>
      <xdr:rowOff>160217</xdr:rowOff>
    </xdr:to>
    <xdr:cxnSp macro="">
      <xdr:nvCxnSpPr>
        <xdr:cNvPr id="178" name="直線コネクタ 177"/>
        <xdr:cNvCxnSpPr/>
      </xdr:nvCxnSpPr>
      <xdr:spPr>
        <a:xfrm>
          <a:off x="1130300" y="13356667"/>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115303</xdr:rowOff>
    </xdr:from>
    <xdr:to>
      <xdr:col>24</xdr:col>
      <xdr:colOff>114300</xdr:colOff>
      <xdr:row>78</xdr:row>
      <xdr:rowOff>45453</xdr:rowOff>
    </xdr:to>
    <xdr:sp macro="" textlink="">
      <xdr:nvSpPr>
        <xdr:cNvPr id="188" name="楕円 187"/>
        <xdr:cNvSpPr/>
      </xdr:nvSpPr>
      <xdr:spPr>
        <a:xfrm>
          <a:off x="45847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30230</xdr:rowOff>
    </xdr:from>
    <xdr:ext cx="378565" cy="259045"/>
    <xdr:sp macro="" textlink="">
      <xdr:nvSpPr>
        <xdr:cNvPr id="189" name="維持補修費該当値テキスト"/>
        <xdr:cNvSpPr txBox="1"/>
      </xdr:nvSpPr>
      <xdr:spPr>
        <a:xfrm>
          <a:off x="4686300" y="13231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118447</xdr:rowOff>
    </xdr:from>
    <xdr:to>
      <xdr:col>20</xdr:col>
      <xdr:colOff>38100</xdr:colOff>
      <xdr:row>78</xdr:row>
      <xdr:rowOff>48597</xdr:rowOff>
    </xdr:to>
    <xdr:sp macro="" textlink="">
      <xdr:nvSpPr>
        <xdr:cNvPr id="190" name="楕円 189"/>
        <xdr:cNvSpPr/>
      </xdr:nvSpPr>
      <xdr:spPr>
        <a:xfrm>
          <a:off x="3746500" y="133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39724</xdr:rowOff>
    </xdr:from>
    <xdr:ext cx="378565" cy="259045"/>
    <xdr:sp macro="" textlink="">
      <xdr:nvSpPr>
        <xdr:cNvPr id="191" name="テキスト ボックス 190"/>
        <xdr:cNvSpPr txBox="1"/>
      </xdr:nvSpPr>
      <xdr:spPr>
        <a:xfrm>
          <a:off x="3608017" y="1341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114103</xdr:rowOff>
    </xdr:from>
    <xdr:to>
      <xdr:col>15</xdr:col>
      <xdr:colOff>101600</xdr:colOff>
      <xdr:row>78</xdr:row>
      <xdr:rowOff>44253</xdr:rowOff>
    </xdr:to>
    <xdr:sp macro="" textlink="">
      <xdr:nvSpPr>
        <xdr:cNvPr id="192" name="楕円 191"/>
        <xdr:cNvSpPr/>
      </xdr:nvSpPr>
      <xdr:spPr>
        <a:xfrm>
          <a:off x="2857500" y="133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35380</xdr:rowOff>
    </xdr:from>
    <xdr:ext cx="378565" cy="259045"/>
    <xdr:sp macro="" textlink="">
      <xdr:nvSpPr>
        <xdr:cNvPr id="193" name="テキスト ボックス 192"/>
        <xdr:cNvSpPr txBox="1"/>
      </xdr:nvSpPr>
      <xdr:spPr>
        <a:xfrm>
          <a:off x="2719017" y="1340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109417</xdr:rowOff>
    </xdr:from>
    <xdr:to>
      <xdr:col>10</xdr:col>
      <xdr:colOff>165100</xdr:colOff>
      <xdr:row>78</xdr:row>
      <xdr:rowOff>39567</xdr:rowOff>
    </xdr:to>
    <xdr:sp macro="" textlink="">
      <xdr:nvSpPr>
        <xdr:cNvPr id="194" name="楕円 193"/>
        <xdr:cNvSpPr/>
      </xdr:nvSpPr>
      <xdr:spPr>
        <a:xfrm>
          <a:off x="1968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30694</xdr:rowOff>
    </xdr:from>
    <xdr:ext cx="378565" cy="259045"/>
    <xdr:sp macro="" textlink="">
      <xdr:nvSpPr>
        <xdr:cNvPr id="195" name="テキスト ボックス 194"/>
        <xdr:cNvSpPr txBox="1"/>
      </xdr:nvSpPr>
      <xdr:spPr>
        <a:xfrm>
          <a:off x="1830017" y="1340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104217</xdr:rowOff>
    </xdr:from>
    <xdr:to>
      <xdr:col>6</xdr:col>
      <xdr:colOff>38100</xdr:colOff>
      <xdr:row>78</xdr:row>
      <xdr:rowOff>34367</xdr:rowOff>
    </xdr:to>
    <xdr:sp macro="" textlink="">
      <xdr:nvSpPr>
        <xdr:cNvPr id="196" name="楕円 195"/>
        <xdr:cNvSpPr/>
      </xdr:nvSpPr>
      <xdr:spPr>
        <a:xfrm>
          <a:off x="1079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25494</xdr:rowOff>
    </xdr:from>
    <xdr:ext cx="378565" cy="259045"/>
    <xdr:sp macro="" textlink="">
      <xdr:nvSpPr>
        <xdr:cNvPr id="197" name="テキスト ボックス 196"/>
        <xdr:cNvSpPr txBox="1"/>
      </xdr:nvSpPr>
      <xdr:spPr>
        <a:xfrm>
          <a:off x="941017" y="1339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90436</xdr:rowOff>
    </xdr:from>
    <xdr:to>
      <xdr:col>24</xdr:col>
      <xdr:colOff>63500</xdr:colOff>
      <xdr:row>96</xdr:row>
      <xdr:rowOff>113779</xdr:rowOff>
    </xdr:to>
    <xdr:cxnSp macro="">
      <xdr:nvCxnSpPr>
        <xdr:cNvPr id="227" name="直線コネクタ 226"/>
        <xdr:cNvCxnSpPr/>
      </xdr:nvCxnSpPr>
      <xdr:spPr>
        <a:xfrm>
          <a:off x="3797300" y="16549636"/>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90436</xdr:rowOff>
    </xdr:from>
    <xdr:to>
      <xdr:col>19</xdr:col>
      <xdr:colOff>177800</xdr:colOff>
      <xdr:row>96</xdr:row>
      <xdr:rowOff>118238</xdr:rowOff>
    </xdr:to>
    <xdr:cxnSp macro="">
      <xdr:nvCxnSpPr>
        <xdr:cNvPr id="230" name="直線コネクタ 229"/>
        <xdr:cNvCxnSpPr/>
      </xdr:nvCxnSpPr>
      <xdr:spPr>
        <a:xfrm flipV="1">
          <a:off x="2908300" y="16549636"/>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84900</xdr:rowOff>
    </xdr:from>
    <xdr:to>
      <xdr:col>15</xdr:col>
      <xdr:colOff>50800</xdr:colOff>
      <xdr:row>96</xdr:row>
      <xdr:rowOff>118238</xdr:rowOff>
    </xdr:to>
    <xdr:cxnSp macro="">
      <xdr:nvCxnSpPr>
        <xdr:cNvPr id="233" name="直線コネクタ 232"/>
        <xdr:cNvCxnSpPr/>
      </xdr:nvCxnSpPr>
      <xdr:spPr>
        <a:xfrm>
          <a:off x="2019300" y="16544100"/>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84900</xdr:rowOff>
    </xdr:from>
    <xdr:to>
      <xdr:col>10</xdr:col>
      <xdr:colOff>114300</xdr:colOff>
      <xdr:row>96</xdr:row>
      <xdr:rowOff>142481</xdr:rowOff>
    </xdr:to>
    <xdr:cxnSp macro="">
      <xdr:nvCxnSpPr>
        <xdr:cNvPr id="236" name="直線コネクタ 235"/>
        <xdr:cNvCxnSpPr/>
      </xdr:nvCxnSpPr>
      <xdr:spPr>
        <a:xfrm flipV="1">
          <a:off x="1130300" y="16544100"/>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62979</xdr:rowOff>
    </xdr:from>
    <xdr:to>
      <xdr:col>24</xdr:col>
      <xdr:colOff>114300</xdr:colOff>
      <xdr:row>96</xdr:row>
      <xdr:rowOff>164579</xdr:rowOff>
    </xdr:to>
    <xdr:sp macro="" textlink="">
      <xdr:nvSpPr>
        <xdr:cNvPr id="246" name="楕円 245"/>
        <xdr:cNvSpPr/>
      </xdr:nvSpPr>
      <xdr:spPr>
        <a:xfrm>
          <a:off x="4584700" y="165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41406</xdr:rowOff>
    </xdr:from>
    <xdr:ext cx="534377" cy="259045"/>
    <xdr:sp macro="" textlink="">
      <xdr:nvSpPr>
        <xdr:cNvPr id="247" name="扶助費該当値テキスト"/>
        <xdr:cNvSpPr txBox="1"/>
      </xdr:nvSpPr>
      <xdr:spPr>
        <a:xfrm>
          <a:off x="4686300" y="165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39636</xdr:rowOff>
    </xdr:from>
    <xdr:to>
      <xdr:col>20</xdr:col>
      <xdr:colOff>38100</xdr:colOff>
      <xdr:row>96</xdr:row>
      <xdr:rowOff>141236</xdr:rowOff>
    </xdr:to>
    <xdr:sp macro="" textlink="">
      <xdr:nvSpPr>
        <xdr:cNvPr id="248" name="楕円 247"/>
        <xdr:cNvSpPr/>
      </xdr:nvSpPr>
      <xdr:spPr>
        <a:xfrm>
          <a:off x="3746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132363</xdr:rowOff>
    </xdr:from>
    <xdr:ext cx="534377" cy="259045"/>
    <xdr:sp macro="" textlink="">
      <xdr:nvSpPr>
        <xdr:cNvPr id="249" name="テキスト ボックス 248"/>
        <xdr:cNvSpPr txBox="1"/>
      </xdr:nvSpPr>
      <xdr:spPr>
        <a:xfrm>
          <a:off x="3530111" y="165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67438</xdr:rowOff>
    </xdr:from>
    <xdr:to>
      <xdr:col>15</xdr:col>
      <xdr:colOff>101600</xdr:colOff>
      <xdr:row>96</xdr:row>
      <xdr:rowOff>169038</xdr:rowOff>
    </xdr:to>
    <xdr:sp macro="" textlink="">
      <xdr:nvSpPr>
        <xdr:cNvPr id="250" name="楕円 249"/>
        <xdr:cNvSpPr/>
      </xdr:nvSpPr>
      <xdr:spPr>
        <a:xfrm>
          <a:off x="2857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160165</xdr:rowOff>
    </xdr:from>
    <xdr:ext cx="534377" cy="259045"/>
    <xdr:sp macro="" textlink="">
      <xdr:nvSpPr>
        <xdr:cNvPr id="251" name="テキスト ボックス 250"/>
        <xdr:cNvSpPr txBox="1"/>
      </xdr:nvSpPr>
      <xdr:spPr>
        <a:xfrm>
          <a:off x="2641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34100</xdr:rowOff>
    </xdr:from>
    <xdr:to>
      <xdr:col>10</xdr:col>
      <xdr:colOff>165100</xdr:colOff>
      <xdr:row>96</xdr:row>
      <xdr:rowOff>135700</xdr:rowOff>
    </xdr:to>
    <xdr:sp macro="" textlink="">
      <xdr:nvSpPr>
        <xdr:cNvPr id="252" name="楕円 251"/>
        <xdr:cNvSpPr/>
      </xdr:nvSpPr>
      <xdr:spPr>
        <a:xfrm>
          <a:off x="1968500" y="164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126827</xdr:rowOff>
    </xdr:from>
    <xdr:ext cx="534377" cy="259045"/>
    <xdr:sp macro="" textlink="">
      <xdr:nvSpPr>
        <xdr:cNvPr id="253" name="テキスト ボックス 252"/>
        <xdr:cNvSpPr txBox="1"/>
      </xdr:nvSpPr>
      <xdr:spPr>
        <a:xfrm>
          <a:off x="1752111" y="165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91681</xdr:rowOff>
    </xdr:from>
    <xdr:to>
      <xdr:col>6</xdr:col>
      <xdr:colOff>38100</xdr:colOff>
      <xdr:row>97</xdr:row>
      <xdr:rowOff>21831</xdr:rowOff>
    </xdr:to>
    <xdr:sp macro="" textlink="">
      <xdr:nvSpPr>
        <xdr:cNvPr id="254" name="楕円 253"/>
        <xdr:cNvSpPr/>
      </xdr:nvSpPr>
      <xdr:spPr>
        <a:xfrm>
          <a:off x="1079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12958</xdr:rowOff>
    </xdr:from>
    <xdr:ext cx="534377" cy="259045"/>
    <xdr:sp macro="" textlink="">
      <xdr:nvSpPr>
        <xdr:cNvPr id="255" name="テキスト ボックス 254"/>
        <xdr:cNvSpPr txBox="1"/>
      </xdr:nvSpPr>
      <xdr:spPr>
        <a:xfrm>
          <a:off x="863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75121</xdr:rowOff>
    </xdr:from>
    <xdr:to>
      <xdr:col>55</xdr:col>
      <xdr:colOff>0</xdr:colOff>
      <xdr:row>36</xdr:row>
      <xdr:rowOff>104635</xdr:rowOff>
    </xdr:to>
    <xdr:cxnSp macro="">
      <xdr:nvCxnSpPr>
        <xdr:cNvPr id="284" name="直線コネクタ 283"/>
        <xdr:cNvCxnSpPr/>
      </xdr:nvCxnSpPr>
      <xdr:spPr>
        <a:xfrm>
          <a:off x="9639300" y="6247321"/>
          <a:ext cx="8382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75121</xdr:rowOff>
    </xdr:from>
    <xdr:to>
      <xdr:col>50</xdr:col>
      <xdr:colOff>114300</xdr:colOff>
      <xdr:row>36</xdr:row>
      <xdr:rowOff>167729</xdr:rowOff>
    </xdr:to>
    <xdr:cxnSp macro="">
      <xdr:nvCxnSpPr>
        <xdr:cNvPr id="287" name="直線コネクタ 286"/>
        <xdr:cNvCxnSpPr/>
      </xdr:nvCxnSpPr>
      <xdr:spPr>
        <a:xfrm flipV="1">
          <a:off x="8750300" y="6247321"/>
          <a:ext cx="889000" cy="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149212</xdr:rowOff>
    </xdr:from>
    <xdr:to>
      <xdr:col>45</xdr:col>
      <xdr:colOff>177800</xdr:colOff>
      <xdr:row>36</xdr:row>
      <xdr:rowOff>167729</xdr:rowOff>
    </xdr:to>
    <xdr:cxnSp macro="">
      <xdr:nvCxnSpPr>
        <xdr:cNvPr id="290" name="直線コネクタ 289"/>
        <xdr:cNvCxnSpPr/>
      </xdr:nvCxnSpPr>
      <xdr:spPr>
        <a:xfrm>
          <a:off x="7861300" y="63214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149212</xdr:rowOff>
    </xdr:from>
    <xdr:to>
      <xdr:col>41</xdr:col>
      <xdr:colOff>50800</xdr:colOff>
      <xdr:row>37</xdr:row>
      <xdr:rowOff>19545</xdr:rowOff>
    </xdr:to>
    <xdr:cxnSp macro="">
      <xdr:nvCxnSpPr>
        <xdr:cNvPr id="293" name="直線コネクタ 292"/>
        <xdr:cNvCxnSpPr/>
      </xdr:nvCxnSpPr>
      <xdr:spPr>
        <a:xfrm flipV="1">
          <a:off x="6972300" y="632141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53835</xdr:rowOff>
    </xdr:from>
    <xdr:to>
      <xdr:col>55</xdr:col>
      <xdr:colOff>50800</xdr:colOff>
      <xdr:row>36</xdr:row>
      <xdr:rowOff>155435</xdr:rowOff>
    </xdr:to>
    <xdr:sp macro="" textlink="">
      <xdr:nvSpPr>
        <xdr:cNvPr id="303" name="楕円 302"/>
        <xdr:cNvSpPr/>
      </xdr:nvSpPr>
      <xdr:spPr>
        <a:xfrm>
          <a:off x="10426700" y="62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32262</xdr:rowOff>
    </xdr:from>
    <xdr:ext cx="534377" cy="259045"/>
    <xdr:sp macro="" textlink="">
      <xdr:nvSpPr>
        <xdr:cNvPr id="304" name="補助費等該当値テキスト"/>
        <xdr:cNvSpPr txBox="1"/>
      </xdr:nvSpPr>
      <xdr:spPr>
        <a:xfrm>
          <a:off x="10528300" y="62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24321</xdr:rowOff>
    </xdr:from>
    <xdr:to>
      <xdr:col>50</xdr:col>
      <xdr:colOff>165100</xdr:colOff>
      <xdr:row>36</xdr:row>
      <xdr:rowOff>125921</xdr:rowOff>
    </xdr:to>
    <xdr:sp macro="" textlink="">
      <xdr:nvSpPr>
        <xdr:cNvPr id="305" name="楕円 304"/>
        <xdr:cNvSpPr/>
      </xdr:nvSpPr>
      <xdr:spPr>
        <a:xfrm>
          <a:off x="9588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117048</xdr:rowOff>
    </xdr:from>
    <xdr:ext cx="534377" cy="259045"/>
    <xdr:sp macro="" textlink="">
      <xdr:nvSpPr>
        <xdr:cNvPr id="306" name="テキスト ボックス 305"/>
        <xdr:cNvSpPr txBox="1"/>
      </xdr:nvSpPr>
      <xdr:spPr>
        <a:xfrm>
          <a:off x="9372111" y="62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116929</xdr:rowOff>
    </xdr:from>
    <xdr:to>
      <xdr:col>46</xdr:col>
      <xdr:colOff>38100</xdr:colOff>
      <xdr:row>37</xdr:row>
      <xdr:rowOff>47079</xdr:rowOff>
    </xdr:to>
    <xdr:sp macro="" textlink="">
      <xdr:nvSpPr>
        <xdr:cNvPr id="307" name="楕円 306"/>
        <xdr:cNvSpPr/>
      </xdr:nvSpPr>
      <xdr:spPr>
        <a:xfrm>
          <a:off x="8699500" y="62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38206</xdr:rowOff>
    </xdr:from>
    <xdr:ext cx="534377" cy="259045"/>
    <xdr:sp macro="" textlink="">
      <xdr:nvSpPr>
        <xdr:cNvPr id="308" name="テキスト ボックス 307"/>
        <xdr:cNvSpPr txBox="1"/>
      </xdr:nvSpPr>
      <xdr:spPr>
        <a:xfrm>
          <a:off x="8483111" y="63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98412</xdr:rowOff>
    </xdr:from>
    <xdr:to>
      <xdr:col>41</xdr:col>
      <xdr:colOff>101600</xdr:colOff>
      <xdr:row>37</xdr:row>
      <xdr:rowOff>28562</xdr:rowOff>
    </xdr:to>
    <xdr:sp macro="" textlink="">
      <xdr:nvSpPr>
        <xdr:cNvPr id="309" name="楕円 308"/>
        <xdr:cNvSpPr/>
      </xdr:nvSpPr>
      <xdr:spPr>
        <a:xfrm>
          <a:off x="7810500" y="6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19689</xdr:rowOff>
    </xdr:from>
    <xdr:ext cx="534377" cy="259045"/>
    <xdr:sp macro="" textlink="">
      <xdr:nvSpPr>
        <xdr:cNvPr id="310" name="テキスト ボックス 309"/>
        <xdr:cNvSpPr txBox="1"/>
      </xdr:nvSpPr>
      <xdr:spPr>
        <a:xfrm>
          <a:off x="7594111" y="63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140195</xdr:rowOff>
    </xdr:from>
    <xdr:to>
      <xdr:col>36</xdr:col>
      <xdr:colOff>165100</xdr:colOff>
      <xdr:row>37</xdr:row>
      <xdr:rowOff>70345</xdr:rowOff>
    </xdr:to>
    <xdr:sp macro="" textlink="">
      <xdr:nvSpPr>
        <xdr:cNvPr id="311" name="楕円 310"/>
        <xdr:cNvSpPr/>
      </xdr:nvSpPr>
      <xdr:spPr>
        <a:xfrm>
          <a:off x="6921500" y="63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61472</xdr:rowOff>
    </xdr:from>
    <xdr:ext cx="534377" cy="259045"/>
    <xdr:sp macro="" textlink="">
      <xdr:nvSpPr>
        <xdr:cNvPr id="312" name="テキスト ボックス 311"/>
        <xdr:cNvSpPr txBox="1"/>
      </xdr:nvSpPr>
      <xdr:spPr>
        <a:xfrm>
          <a:off x="6705111" y="64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127602</xdr:rowOff>
    </xdr:from>
    <xdr:to>
      <xdr:col>55</xdr:col>
      <xdr:colOff>0</xdr:colOff>
      <xdr:row>58</xdr:row>
      <xdr:rowOff>135117</xdr:rowOff>
    </xdr:to>
    <xdr:cxnSp macro="">
      <xdr:nvCxnSpPr>
        <xdr:cNvPr id="341" name="直線コネクタ 340"/>
        <xdr:cNvCxnSpPr/>
      </xdr:nvCxnSpPr>
      <xdr:spPr>
        <a:xfrm flipV="1">
          <a:off x="9639300" y="10071702"/>
          <a:ext cx="8382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72749</xdr:rowOff>
    </xdr:from>
    <xdr:to>
      <xdr:col>50</xdr:col>
      <xdr:colOff>114300</xdr:colOff>
      <xdr:row>58</xdr:row>
      <xdr:rowOff>135117</xdr:rowOff>
    </xdr:to>
    <xdr:cxnSp macro="">
      <xdr:nvCxnSpPr>
        <xdr:cNvPr id="344" name="直線コネクタ 343"/>
        <xdr:cNvCxnSpPr/>
      </xdr:nvCxnSpPr>
      <xdr:spPr>
        <a:xfrm>
          <a:off x="8750300" y="10016849"/>
          <a:ext cx="889000" cy="6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72749</xdr:rowOff>
    </xdr:from>
    <xdr:to>
      <xdr:col>45</xdr:col>
      <xdr:colOff>177800</xdr:colOff>
      <xdr:row>58</xdr:row>
      <xdr:rowOff>96972</xdr:rowOff>
    </xdr:to>
    <xdr:cxnSp macro="">
      <xdr:nvCxnSpPr>
        <xdr:cNvPr id="347" name="直線コネクタ 346"/>
        <xdr:cNvCxnSpPr/>
      </xdr:nvCxnSpPr>
      <xdr:spPr>
        <a:xfrm flipV="1">
          <a:off x="7861300" y="10016849"/>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96972</xdr:rowOff>
    </xdr:from>
    <xdr:to>
      <xdr:col>41</xdr:col>
      <xdr:colOff>50800</xdr:colOff>
      <xdr:row>58</xdr:row>
      <xdr:rowOff>135389</xdr:rowOff>
    </xdr:to>
    <xdr:cxnSp macro="">
      <xdr:nvCxnSpPr>
        <xdr:cNvPr id="350" name="直線コネクタ 349"/>
        <xdr:cNvCxnSpPr/>
      </xdr:nvCxnSpPr>
      <xdr:spPr>
        <a:xfrm flipV="1">
          <a:off x="6972300" y="10041072"/>
          <a:ext cx="8890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76802</xdr:rowOff>
    </xdr:from>
    <xdr:to>
      <xdr:col>55</xdr:col>
      <xdr:colOff>50800</xdr:colOff>
      <xdr:row>59</xdr:row>
      <xdr:rowOff>6952</xdr:rowOff>
    </xdr:to>
    <xdr:sp macro="" textlink="">
      <xdr:nvSpPr>
        <xdr:cNvPr id="360" name="楕円 359"/>
        <xdr:cNvSpPr/>
      </xdr:nvSpPr>
      <xdr:spPr>
        <a:xfrm>
          <a:off x="10426700" y="100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84317</xdr:rowOff>
    </xdr:from>
    <xdr:to>
      <xdr:col>50</xdr:col>
      <xdr:colOff>165100</xdr:colOff>
      <xdr:row>59</xdr:row>
      <xdr:rowOff>14467</xdr:rowOff>
    </xdr:to>
    <xdr:sp macro="" textlink="">
      <xdr:nvSpPr>
        <xdr:cNvPr id="362" name="楕円 361"/>
        <xdr:cNvSpPr/>
      </xdr:nvSpPr>
      <xdr:spPr>
        <a:xfrm>
          <a:off x="9588500" y="100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5594</xdr:rowOff>
    </xdr:from>
    <xdr:ext cx="534377" cy="259045"/>
    <xdr:sp macro="" textlink="">
      <xdr:nvSpPr>
        <xdr:cNvPr id="363" name="テキスト ボックス 362"/>
        <xdr:cNvSpPr txBox="1"/>
      </xdr:nvSpPr>
      <xdr:spPr>
        <a:xfrm>
          <a:off x="9372111" y="101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21949</xdr:rowOff>
    </xdr:from>
    <xdr:to>
      <xdr:col>46</xdr:col>
      <xdr:colOff>38100</xdr:colOff>
      <xdr:row>58</xdr:row>
      <xdr:rowOff>123549</xdr:rowOff>
    </xdr:to>
    <xdr:sp macro="" textlink="">
      <xdr:nvSpPr>
        <xdr:cNvPr id="364" name="楕円 363"/>
        <xdr:cNvSpPr/>
      </xdr:nvSpPr>
      <xdr:spPr>
        <a:xfrm>
          <a:off x="8699500" y="99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140076</xdr:rowOff>
    </xdr:from>
    <xdr:ext cx="534377" cy="259045"/>
    <xdr:sp macro="" textlink="">
      <xdr:nvSpPr>
        <xdr:cNvPr id="365" name="テキスト ボックス 364"/>
        <xdr:cNvSpPr txBox="1"/>
      </xdr:nvSpPr>
      <xdr:spPr>
        <a:xfrm>
          <a:off x="8483111" y="974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46172</xdr:rowOff>
    </xdr:from>
    <xdr:to>
      <xdr:col>41</xdr:col>
      <xdr:colOff>101600</xdr:colOff>
      <xdr:row>58</xdr:row>
      <xdr:rowOff>147772</xdr:rowOff>
    </xdr:to>
    <xdr:sp macro="" textlink="">
      <xdr:nvSpPr>
        <xdr:cNvPr id="366" name="楕円 365"/>
        <xdr:cNvSpPr/>
      </xdr:nvSpPr>
      <xdr:spPr>
        <a:xfrm>
          <a:off x="7810500" y="99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138899</xdr:rowOff>
    </xdr:from>
    <xdr:ext cx="534377" cy="259045"/>
    <xdr:sp macro="" textlink="">
      <xdr:nvSpPr>
        <xdr:cNvPr id="367" name="テキスト ボックス 366"/>
        <xdr:cNvSpPr txBox="1"/>
      </xdr:nvSpPr>
      <xdr:spPr>
        <a:xfrm>
          <a:off x="7594111" y="100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84589</xdr:rowOff>
    </xdr:from>
    <xdr:to>
      <xdr:col>36</xdr:col>
      <xdr:colOff>165100</xdr:colOff>
      <xdr:row>59</xdr:row>
      <xdr:rowOff>14739</xdr:rowOff>
    </xdr:to>
    <xdr:sp macro="" textlink="">
      <xdr:nvSpPr>
        <xdr:cNvPr id="368" name="楕円 367"/>
        <xdr:cNvSpPr/>
      </xdr:nvSpPr>
      <xdr:spPr>
        <a:xfrm>
          <a:off x="6921500" y="10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5866</xdr:rowOff>
    </xdr:from>
    <xdr:ext cx="534377" cy="259045"/>
    <xdr:sp macro="" textlink="">
      <xdr:nvSpPr>
        <xdr:cNvPr id="369" name="テキスト ボックス 368"/>
        <xdr:cNvSpPr txBox="1"/>
      </xdr:nvSpPr>
      <xdr:spPr>
        <a:xfrm>
          <a:off x="6705111" y="101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115587</xdr:rowOff>
    </xdr:from>
    <xdr:to>
      <xdr:col>55</xdr:col>
      <xdr:colOff>0</xdr:colOff>
      <xdr:row>78</xdr:row>
      <xdr:rowOff>127113</xdr:rowOff>
    </xdr:to>
    <xdr:cxnSp macro="">
      <xdr:nvCxnSpPr>
        <xdr:cNvPr id="396" name="直線コネクタ 395"/>
        <xdr:cNvCxnSpPr/>
      </xdr:nvCxnSpPr>
      <xdr:spPr>
        <a:xfrm flipV="1">
          <a:off x="9639300" y="13488687"/>
          <a:ext cx="8382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32724</xdr:rowOff>
    </xdr:from>
    <xdr:to>
      <xdr:col>50</xdr:col>
      <xdr:colOff>114300</xdr:colOff>
      <xdr:row>78</xdr:row>
      <xdr:rowOff>127113</xdr:rowOff>
    </xdr:to>
    <xdr:cxnSp macro="">
      <xdr:nvCxnSpPr>
        <xdr:cNvPr id="399" name="直線コネクタ 398"/>
        <xdr:cNvCxnSpPr/>
      </xdr:nvCxnSpPr>
      <xdr:spPr>
        <a:xfrm>
          <a:off x="8750300" y="13405824"/>
          <a:ext cx="889000" cy="9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32724</xdr:rowOff>
    </xdr:from>
    <xdr:to>
      <xdr:col>45</xdr:col>
      <xdr:colOff>177800</xdr:colOff>
      <xdr:row>78</xdr:row>
      <xdr:rowOff>106163</xdr:rowOff>
    </xdr:to>
    <xdr:cxnSp macro="">
      <xdr:nvCxnSpPr>
        <xdr:cNvPr id="402" name="直線コネクタ 401"/>
        <xdr:cNvCxnSpPr/>
      </xdr:nvCxnSpPr>
      <xdr:spPr>
        <a:xfrm flipV="1">
          <a:off x="7861300" y="13405824"/>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64787</xdr:rowOff>
    </xdr:from>
    <xdr:to>
      <xdr:col>55</xdr:col>
      <xdr:colOff>50800</xdr:colOff>
      <xdr:row>78</xdr:row>
      <xdr:rowOff>166387</xdr:rowOff>
    </xdr:to>
    <xdr:sp macro="" textlink="">
      <xdr:nvSpPr>
        <xdr:cNvPr id="412" name="楕円 411"/>
        <xdr:cNvSpPr/>
      </xdr:nvSpPr>
      <xdr:spPr>
        <a:xfrm>
          <a:off x="10426700" y="13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76313</xdr:rowOff>
    </xdr:from>
    <xdr:to>
      <xdr:col>50</xdr:col>
      <xdr:colOff>165100</xdr:colOff>
      <xdr:row>79</xdr:row>
      <xdr:rowOff>6463</xdr:rowOff>
    </xdr:to>
    <xdr:sp macro="" textlink="">
      <xdr:nvSpPr>
        <xdr:cNvPr id="414" name="楕円 413"/>
        <xdr:cNvSpPr/>
      </xdr:nvSpPr>
      <xdr:spPr>
        <a:xfrm>
          <a:off x="9588500" y="13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169040</xdr:rowOff>
    </xdr:from>
    <xdr:ext cx="469744" cy="259045"/>
    <xdr:sp macro="" textlink="">
      <xdr:nvSpPr>
        <xdr:cNvPr id="415" name="テキスト ボックス 414"/>
        <xdr:cNvSpPr txBox="1"/>
      </xdr:nvSpPr>
      <xdr:spPr>
        <a:xfrm>
          <a:off x="9404428" y="135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153374</xdr:rowOff>
    </xdr:from>
    <xdr:to>
      <xdr:col>46</xdr:col>
      <xdr:colOff>38100</xdr:colOff>
      <xdr:row>78</xdr:row>
      <xdr:rowOff>83524</xdr:rowOff>
    </xdr:to>
    <xdr:sp macro="" textlink="">
      <xdr:nvSpPr>
        <xdr:cNvPr id="416" name="楕円 415"/>
        <xdr:cNvSpPr/>
      </xdr:nvSpPr>
      <xdr:spPr>
        <a:xfrm>
          <a:off x="8699500" y="133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100051</xdr:rowOff>
    </xdr:from>
    <xdr:ext cx="534377" cy="259045"/>
    <xdr:sp macro="" textlink="">
      <xdr:nvSpPr>
        <xdr:cNvPr id="417" name="テキスト ボックス 416"/>
        <xdr:cNvSpPr txBox="1"/>
      </xdr:nvSpPr>
      <xdr:spPr>
        <a:xfrm>
          <a:off x="8483111" y="131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55363</xdr:rowOff>
    </xdr:from>
    <xdr:to>
      <xdr:col>41</xdr:col>
      <xdr:colOff>101600</xdr:colOff>
      <xdr:row>78</xdr:row>
      <xdr:rowOff>156963</xdr:rowOff>
    </xdr:to>
    <xdr:sp macro="" textlink="">
      <xdr:nvSpPr>
        <xdr:cNvPr id="418" name="楕円 417"/>
        <xdr:cNvSpPr/>
      </xdr:nvSpPr>
      <xdr:spPr>
        <a:xfrm>
          <a:off x="7810500" y="13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148090</xdr:rowOff>
    </xdr:from>
    <xdr:ext cx="534377" cy="259045"/>
    <xdr:sp macro="" textlink="">
      <xdr:nvSpPr>
        <xdr:cNvPr id="419" name="テキスト ボックス 418"/>
        <xdr:cNvSpPr txBox="1"/>
      </xdr:nvSpPr>
      <xdr:spPr>
        <a:xfrm>
          <a:off x="7594111" y="135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4387</xdr:rowOff>
    </xdr:from>
    <xdr:to>
      <xdr:col>55</xdr:col>
      <xdr:colOff>0</xdr:colOff>
      <xdr:row>96</xdr:row>
      <xdr:rowOff>66491</xdr:rowOff>
    </xdr:to>
    <xdr:cxnSp macro="">
      <xdr:nvCxnSpPr>
        <xdr:cNvPr id="448" name="直線コネクタ 447"/>
        <xdr:cNvCxnSpPr/>
      </xdr:nvCxnSpPr>
      <xdr:spPr>
        <a:xfrm flipV="1">
          <a:off x="9639300" y="16463587"/>
          <a:ext cx="8382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66491</xdr:rowOff>
    </xdr:from>
    <xdr:to>
      <xdr:col>50</xdr:col>
      <xdr:colOff>114300</xdr:colOff>
      <xdr:row>97</xdr:row>
      <xdr:rowOff>43593</xdr:rowOff>
    </xdr:to>
    <xdr:cxnSp macro="">
      <xdr:nvCxnSpPr>
        <xdr:cNvPr id="451" name="直線コネクタ 450"/>
        <xdr:cNvCxnSpPr/>
      </xdr:nvCxnSpPr>
      <xdr:spPr>
        <a:xfrm flipV="1">
          <a:off x="8750300" y="16525691"/>
          <a:ext cx="889000" cy="1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28657</xdr:rowOff>
    </xdr:from>
    <xdr:to>
      <xdr:col>45</xdr:col>
      <xdr:colOff>177800</xdr:colOff>
      <xdr:row>97</xdr:row>
      <xdr:rowOff>43593</xdr:rowOff>
    </xdr:to>
    <xdr:cxnSp macro="">
      <xdr:nvCxnSpPr>
        <xdr:cNvPr id="454" name="直線コネクタ 453"/>
        <xdr:cNvCxnSpPr/>
      </xdr:nvCxnSpPr>
      <xdr:spPr>
        <a:xfrm>
          <a:off x="7861300" y="16316407"/>
          <a:ext cx="889000" cy="3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125037</xdr:rowOff>
    </xdr:from>
    <xdr:to>
      <xdr:col>55</xdr:col>
      <xdr:colOff>50800</xdr:colOff>
      <xdr:row>96</xdr:row>
      <xdr:rowOff>55187</xdr:rowOff>
    </xdr:to>
    <xdr:sp macro="" textlink="">
      <xdr:nvSpPr>
        <xdr:cNvPr id="464" name="楕円 463"/>
        <xdr:cNvSpPr/>
      </xdr:nvSpPr>
      <xdr:spPr>
        <a:xfrm>
          <a:off x="10426700" y="164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147914</xdr:rowOff>
    </xdr:from>
    <xdr:ext cx="534377" cy="259045"/>
    <xdr:sp macro="" textlink="">
      <xdr:nvSpPr>
        <xdr:cNvPr id="465" name="普通建設事業費 （ うち更新整備　）該当値テキスト"/>
        <xdr:cNvSpPr txBox="1"/>
      </xdr:nvSpPr>
      <xdr:spPr>
        <a:xfrm>
          <a:off x="10528300" y="162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15691</xdr:rowOff>
    </xdr:from>
    <xdr:to>
      <xdr:col>50</xdr:col>
      <xdr:colOff>165100</xdr:colOff>
      <xdr:row>96</xdr:row>
      <xdr:rowOff>117291</xdr:rowOff>
    </xdr:to>
    <xdr:sp macro="" textlink="">
      <xdr:nvSpPr>
        <xdr:cNvPr id="466" name="楕円 465"/>
        <xdr:cNvSpPr/>
      </xdr:nvSpPr>
      <xdr:spPr>
        <a:xfrm>
          <a:off x="9588500" y="164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108418</xdr:rowOff>
    </xdr:from>
    <xdr:ext cx="534377" cy="259045"/>
    <xdr:sp macro="" textlink="">
      <xdr:nvSpPr>
        <xdr:cNvPr id="467" name="テキスト ボックス 466"/>
        <xdr:cNvSpPr txBox="1"/>
      </xdr:nvSpPr>
      <xdr:spPr>
        <a:xfrm>
          <a:off x="9372111" y="165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164243</xdr:rowOff>
    </xdr:from>
    <xdr:to>
      <xdr:col>46</xdr:col>
      <xdr:colOff>38100</xdr:colOff>
      <xdr:row>97</xdr:row>
      <xdr:rowOff>94393</xdr:rowOff>
    </xdr:to>
    <xdr:sp macro="" textlink="">
      <xdr:nvSpPr>
        <xdr:cNvPr id="468" name="楕円 467"/>
        <xdr:cNvSpPr/>
      </xdr:nvSpPr>
      <xdr:spPr>
        <a:xfrm>
          <a:off x="8699500" y="166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85520</xdr:rowOff>
    </xdr:from>
    <xdr:ext cx="534377" cy="259045"/>
    <xdr:sp macro="" textlink="">
      <xdr:nvSpPr>
        <xdr:cNvPr id="469" name="テキスト ボックス 468"/>
        <xdr:cNvSpPr txBox="1"/>
      </xdr:nvSpPr>
      <xdr:spPr>
        <a:xfrm>
          <a:off x="8483111" y="167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149307</xdr:rowOff>
    </xdr:from>
    <xdr:to>
      <xdr:col>41</xdr:col>
      <xdr:colOff>101600</xdr:colOff>
      <xdr:row>95</xdr:row>
      <xdr:rowOff>79457</xdr:rowOff>
    </xdr:to>
    <xdr:sp macro="" textlink="">
      <xdr:nvSpPr>
        <xdr:cNvPr id="470" name="楕円 469"/>
        <xdr:cNvSpPr/>
      </xdr:nvSpPr>
      <xdr:spPr>
        <a:xfrm>
          <a:off x="7810500" y="162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95984</xdr:rowOff>
    </xdr:from>
    <xdr:ext cx="534377" cy="259045"/>
    <xdr:sp macro="" textlink="">
      <xdr:nvSpPr>
        <xdr:cNvPr id="471" name="テキスト ボックス 470"/>
        <xdr:cNvSpPr txBox="1"/>
      </xdr:nvSpPr>
      <xdr:spPr>
        <a:xfrm>
          <a:off x="7594111" y="160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113461</xdr:rowOff>
    </xdr:from>
    <xdr:to>
      <xdr:col>85</xdr:col>
      <xdr:colOff>127000</xdr:colOff>
      <xdr:row>77</xdr:row>
      <xdr:rowOff>143929</xdr:rowOff>
    </xdr:to>
    <xdr:cxnSp macro="">
      <xdr:nvCxnSpPr>
        <xdr:cNvPr id="606" name="直線コネクタ 605"/>
        <xdr:cNvCxnSpPr/>
      </xdr:nvCxnSpPr>
      <xdr:spPr>
        <a:xfrm flipV="1">
          <a:off x="15481300" y="13315111"/>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143929</xdr:rowOff>
    </xdr:from>
    <xdr:to>
      <xdr:col>81</xdr:col>
      <xdr:colOff>50800</xdr:colOff>
      <xdr:row>77</xdr:row>
      <xdr:rowOff>154102</xdr:rowOff>
    </xdr:to>
    <xdr:cxnSp macro="">
      <xdr:nvCxnSpPr>
        <xdr:cNvPr id="609" name="直線コネクタ 608"/>
        <xdr:cNvCxnSpPr/>
      </xdr:nvCxnSpPr>
      <xdr:spPr>
        <a:xfrm flipV="1">
          <a:off x="14592300" y="1334557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135344</xdr:rowOff>
    </xdr:from>
    <xdr:to>
      <xdr:col>76</xdr:col>
      <xdr:colOff>114300</xdr:colOff>
      <xdr:row>77</xdr:row>
      <xdr:rowOff>154102</xdr:rowOff>
    </xdr:to>
    <xdr:cxnSp macro="">
      <xdr:nvCxnSpPr>
        <xdr:cNvPr id="612" name="直線コネクタ 611"/>
        <xdr:cNvCxnSpPr/>
      </xdr:nvCxnSpPr>
      <xdr:spPr>
        <a:xfrm>
          <a:off x="13703300" y="13336994"/>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81344</xdr:rowOff>
    </xdr:from>
    <xdr:to>
      <xdr:col>71</xdr:col>
      <xdr:colOff>177800</xdr:colOff>
      <xdr:row>77</xdr:row>
      <xdr:rowOff>135344</xdr:rowOff>
    </xdr:to>
    <xdr:cxnSp macro="">
      <xdr:nvCxnSpPr>
        <xdr:cNvPr id="615" name="直線コネクタ 614"/>
        <xdr:cNvCxnSpPr/>
      </xdr:nvCxnSpPr>
      <xdr:spPr>
        <a:xfrm>
          <a:off x="12814300" y="13282994"/>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62661</xdr:rowOff>
    </xdr:from>
    <xdr:to>
      <xdr:col>85</xdr:col>
      <xdr:colOff>177800</xdr:colOff>
      <xdr:row>77</xdr:row>
      <xdr:rowOff>164261</xdr:rowOff>
    </xdr:to>
    <xdr:sp macro="" textlink="">
      <xdr:nvSpPr>
        <xdr:cNvPr id="625" name="楕円 624"/>
        <xdr:cNvSpPr/>
      </xdr:nvSpPr>
      <xdr:spPr>
        <a:xfrm>
          <a:off x="16268700" y="13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41088</xdr:rowOff>
    </xdr:from>
    <xdr:ext cx="534377" cy="259045"/>
    <xdr:sp macro="" textlink="">
      <xdr:nvSpPr>
        <xdr:cNvPr id="626" name="公債費該当値テキスト"/>
        <xdr:cNvSpPr txBox="1"/>
      </xdr:nvSpPr>
      <xdr:spPr>
        <a:xfrm>
          <a:off x="16370300" y="132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93129</xdr:rowOff>
    </xdr:from>
    <xdr:to>
      <xdr:col>81</xdr:col>
      <xdr:colOff>101600</xdr:colOff>
      <xdr:row>78</xdr:row>
      <xdr:rowOff>23279</xdr:rowOff>
    </xdr:to>
    <xdr:sp macro="" textlink="">
      <xdr:nvSpPr>
        <xdr:cNvPr id="627" name="楕円 626"/>
        <xdr:cNvSpPr/>
      </xdr:nvSpPr>
      <xdr:spPr>
        <a:xfrm>
          <a:off x="15430500" y="13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14406</xdr:rowOff>
    </xdr:from>
    <xdr:ext cx="534377" cy="259045"/>
    <xdr:sp macro="" textlink="">
      <xdr:nvSpPr>
        <xdr:cNvPr id="628" name="テキスト ボックス 627"/>
        <xdr:cNvSpPr txBox="1"/>
      </xdr:nvSpPr>
      <xdr:spPr>
        <a:xfrm>
          <a:off x="15214111" y="133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103302</xdr:rowOff>
    </xdr:from>
    <xdr:to>
      <xdr:col>76</xdr:col>
      <xdr:colOff>165100</xdr:colOff>
      <xdr:row>78</xdr:row>
      <xdr:rowOff>33452</xdr:rowOff>
    </xdr:to>
    <xdr:sp macro="" textlink="">
      <xdr:nvSpPr>
        <xdr:cNvPr id="629" name="楕円 628"/>
        <xdr:cNvSpPr/>
      </xdr:nvSpPr>
      <xdr:spPr>
        <a:xfrm>
          <a:off x="14541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24579</xdr:rowOff>
    </xdr:from>
    <xdr:ext cx="534377" cy="259045"/>
    <xdr:sp macro="" textlink="">
      <xdr:nvSpPr>
        <xdr:cNvPr id="630" name="テキスト ボックス 629"/>
        <xdr:cNvSpPr txBox="1"/>
      </xdr:nvSpPr>
      <xdr:spPr>
        <a:xfrm>
          <a:off x="14325111" y="133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84544</xdr:rowOff>
    </xdr:from>
    <xdr:to>
      <xdr:col>72</xdr:col>
      <xdr:colOff>38100</xdr:colOff>
      <xdr:row>78</xdr:row>
      <xdr:rowOff>14694</xdr:rowOff>
    </xdr:to>
    <xdr:sp macro="" textlink="">
      <xdr:nvSpPr>
        <xdr:cNvPr id="631" name="楕円 630"/>
        <xdr:cNvSpPr/>
      </xdr:nvSpPr>
      <xdr:spPr>
        <a:xfrm>
          <a:off x="13652500" y="132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5821</xdr:rowOff>
    </xdr:from>
    <xdr:ext cx="534377" cy="259045"/>
    <xdr:sp macro="" textlink="">
      <xdr:nvSpPr>
        <xdr:cNvPr id="632" name="テキスト ボックス 631"/>
        <xdr:cNvSpPr txBox="1"/>
      </xdr:nvSpPr>
      <xdr:spPr>
        <a:xfrm>
          <a:off x="13436111" y="133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30544</xdr:rowOff>
    </xdr:from>
    <xdr:to>
      <xdr:col>67</xdr:col>
      <xdr:colOff>101600</xdr:colOff>
      <xdr:row>77</xdr:row>
      <xdr:rowOff>132144</xdr:rowOff>
    </xdr:to>
    <xdr:sp macro="" textlink="">
      <xdr:nvSpPr>
        <xdr:cNvPr id="633" name="楕円 632"/>
        <xdr:cNvSpPr/>
      </xdr:nvSpPr>
      <xdr:spPr>
        <a:xfrm>
          <a:off x="12763500" y="132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123271</xdr:rowOff>
    </xdr:from>
    <xdr:ext cx="534377" cy="259045"/>
    <xdr:sp macro="" textlink="">
      <xdr:nvSpPr>
        <xdr:cNvPr id="634" name="テキスト ボックス 633"/>
        <xdr:cNvSpPr txBox="1"/>
      </xdr:nvSpPr>
      <xdr:spPr>
        <a:xfrm>
          <a:off x="12547111" y="133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117832</xdr:rowOff>
    </xdr:from>
    <xdr:to>
      <xdr:col>85</xdr:col>
      <xdr:colOff>127000</xdr:colOff>
      <xdr:row>98</xdr:row>
      <xdr:rowOff>131497</xdr:rowOff>
    </xdr:to>
    <xdr:cxnSp macro="">
      <xdr:nvCxnSpPr>
        <xdr:cNvPr id="661" name="直線コネクタ 660"/>
        <xdr:cNvCxnSpPr/>
      </xdr:nvCxnSpPr>
      <xdr:spPr>
        <a:xfrm>
          <a:off x="15481300" y="16919932"/>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117832</xdr:rowOff>
    </xdr:from>
    <xdr:to>
      <xdr:col>81</xdr:col>
      <xdr:colOff>50800</xdr:colOff>
      <xdr:row>98</xdr:row>
      <xdr:rowOff>133372</xdr:rowOff>
    </xdr:to>
    <xdr:cxnSp macro="">
      <xdr:nvCxnSpPr>
        <xdr:cNvPr id="664" name="直線コネクタ 663"/>
        <xdr:cNvCxnSpPr/>
      </xdr:nvCxnSpPr>
      <xdr:spPr>
        <a:xfrm flipV="1">
          <a:off x="14592300" y="16919932"/>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129143</xdr:rowOff>
    </xdr:from>
    <xdr:to>
      <xdr:col>76</xdr:col>
      <xdr:colOff>114300</xdr:colOff>
      <xdr:row>98</xdr:row>
      <xdr:rowOff>133372</xdr:rowOff>
    </xdr:to>
    <xdr:cxnSp macro="">
      <xdr:nvCxnSpPr>
        <xdr:cNvPr id="667" name="直線コネクタ 666"/>
        <xdr:cNvCxnSpPr/>
      </xdr:nvCxnSpPr>
      <xdr:spPr>
        <a:xfrm>
          <a:off x="13703300" y="1693124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129143</xdr:rowOff>
    </xdr:from>
    <xdr:to>
      <xdr:col>71</xdr:col>
      <xdr:colOff>177800</xdr:colOff>
      <xdr:row>98</xdr:row>
      <xdr:rowOff>134483</xdr:rowOff>
    </xdr:to>
    <xdr:cxnSp macro="">
      <xdr:nvCxnSpPr>
        <xdr:cNvPr id="670" name="直線コネクタ 669"/>
        <xdr:cNvCxnSpPr/>
      </xdr:nvCxnSpPr>
      <xdr:spPr>
        <a:xfrm flipV="1">
          <a:off x="12814300" y="16931243"/>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80697</xdr:rowOff>
    </xdr:from>
    <xdr:to>
      <xdr:col>85</xdr:col>
      <xdr:colOff>177800</xdr:colOff>
      <xdr:row>99</xdr:row>
      <xdr:rowOff>10847</xdr:rowOff>
    </xdr:to>
    <xdr:sp macro="" textlink="">
      <xdr:nvSpPr>
        <xdr:cNvPr id="680" name="楕円 679"/>
        <xdr:cNvSpPr/>
      </xdr:nvSpPr>
      <xdr:spPr>
        <a:xfrm>
          <a:off x="16268700" y="16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67032</xdr:rowOff>
    </xdr:from>
    <xdr:to>
      <xdr:col>81</xdr:col>
      <xdr:colOff>101600</xdr:colOff>
      <xdr:row>98</xdr:row>
      <xdr:rowOff>168632</xdr:rowOff>
    </xdr:to>
    <xdr:sp macro="" textlink="">
      <xdr:nvSpPr>
        <xdr:cNvPr id="682" name="楕円 681"/>
        <xdr:cNvSpPr/>
      </xdr:nvSpPr>
      <xdr:spPr>
        <a:xfrm>
          <a:off x="15430500" y="168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159759</xdr:rowOff>
    </xdr:from>
    <xdr:ext cx="469744" cy="259045"/>
    <xdr:sp macro="" textlink="">
      <xdr:nvSpPr>
        <xdr:cNvPr id="683" name="テキスト ボックス 682"/>
        <xdr:cNvSpPr txBox="1"/>
      </xdr:nvSpPr>
      <xdr:spPr>
        <a:xfrm>
          <a:off x="15246428" y="1696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82572</xdr:rowOff>
    </xdr:from>
    <xdr:to>
      <xdr:col>76</xdr:col>
      <xdr:colOff>165100</xdr:colOff>
      <xdr:row>99</xdr:row>
      <xdr:rowOff>12722</xdr:rowOff>
    </xdr:to>
    <xdr:sp macro="" textlink="">
      <xdr:nvSpPr>
        <xdr:cNvPr id="684" name="楕円 683"/>
        <xdr:cNvSpPr/>
      </xdr:nvSpPr>
      <xdr:spPr>
        <a:xfrm>
          <a:off x="14541500" y="16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3849</xdr:rowOff>
    </xdr:from>
    <xdr:ext cx="469744" cy="259045"/>
    <xdr:sp macro="" textlink="">
      <xdr:nvSpPr>
        <xdr:cNvPr id="685" name="テキスト ボックス 684"/>
        <xdr:cNvSpPr txBox="1"/>
      </xdr:nvSpPr>
      <xdr:spPr>
        <a:xfrm>
          <a:off x="14357428" y="16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78343</xdr:rowOff>
    </xdr:from>
    <xdr:to>
      <xdr:col>72</xdr:col>
      <xdr:colOff>38100</xdr:colOff>
      <xdr:row>99</xdr:row>
      <xdr:rowOff>8493</xdr:rowOff>
    </xdr:to>
    <xdr:sp macro="" textlink="">
      <xdr:nvSpPr>
        <xdr:cNvPr id="686" name="楕円 685"/>
        <xdr:cNvSpPr/>
      </xdr:nvSpPr>
      <xdr:spPr>
        <a:xfrm>
          <a:off x="13652500" y="168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171070</xdr:rowOff>
    </xdr:from>
    <xdr:ext cx="469744" cy="259045"/>
    <xdr:sp macro="" textlink="">
      <xdr:nvSpPr>
        <xdr:cNvPr id="687" name="テキスト ボックス 686"/>
        <xdr:cNvSpPr txBox="1"/>
      </xdr:nvSpPr>
      <xdr:spPr>
        <a:xfrm>
          <a:off x="13468428" y="1697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83683</xdr:rowOff>
    </xdr:from>
    <xdr:to>
      <xdr:col>67</xdr:col>
      <xdr:colOff>101600</xdr:colOff>
      <xdr:row>99</xdr:row>
      <xdr:rowOff>13833</xdr:rowOff>
    </xdr:to>
    <xdr:sp macro="" textlink="">
      <xdr:nvSpPr>
        <xdr:cNvPr id="688" name="楕円 687"/>
        <xdr:cNvSpPr/>
      </xdr:nvSpPr>
      <xdr:spPr>
        <a:xfrm>
          <a:off x="12763500" y="168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4960</xdr:rowOff>
    </xdr:from>
    <xdr:ext cx="469744" cy="259045"/>
    <xdr:sp macro="" textlink="">
      <xdr:nvSpPr>
        <xdr:cNvPr id="689" name="テキスト ボックス 688"/>
        <xdr:cNvSpPr txBox="1"/>
      </xdr:nvSpPr>
      <xdr:spPr>
        <a:xfrm>
          <a:off x="12579428" y="169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147510</xdr:rowOff>
    </xdr:from>
    <xdr:to>
      <xdr:col>116</xdr:col>
      <xdr:colOff>63500</xdr:colOff>
      <xdr:row>58</xdr:row>
      <xdr:rowOff>147854</xdr:rowOff>
    </xdr:to>
    <xdr:cxnSp macro="">
      <xdr:nvCxnSpPr>
        <xdr:cNvPr id="773" name="直線コネクタ 772"/>
        <xdr:cNvCxnSpPr/>
      </xdr:nvCxnSpPr>
      <xdr:spPr>
        <a:xfrm>
          <a:off x="21323300" y="10091610"/>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146863</xdr:rowOff>
    </xdr:from>
    <xdr:to>
      <xdr:col>111</xdr:col>
      <xdr:colOff>177800</xdr:colOff>
      <xdr:row>58</xdr:row>
      <xdr:rowOff>147510</xdr:rowOff>
    </xdr:to>
    <xdr:cxnSp macro="">
      <xdr:nvCxnSpPr>
        <xdr:cNvPr id="776" name="直線コネクタ 775"/>
        <xdr:cNvCxnSpPr/>
      </xdr:nvCxnSpPr>
      <xdr:spPr>
        <a:xfrm>
          <a:off x="20434300" y="1009096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146368</xdr:rowOff>
    </xdr:from>
    <xdr:to>
      <xdr:col>107</xdr:col>
      <xdr:colOff>50800</xdr:colOff>
      <xdr:row>58</xdr:row>
      <xdr:rowOff>146863</xdr:rowOff>
    </xdr:to>
    <xdr:cxnSp macro="">
      <xdr:nvCxnSpPr>
        <xdr:cNvPr id="779" name="直線コネクタ 778"/>
        <xdr:cNvCxnSpPr/>
      </xdr:nvCxnSpPr>
      <xdr:spPr>
        <a:xfrm>
          <a:off x="19545300" y="1009046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145948</xdr:rowOff>
    </xdr:from>
    <xdr:to>
      <xdr:col>102</xdr:col>
      <xdr:colOff>114300</xdr:colOff>
      <xdr:row>58</xdr:row>
      <xdr:rowOff>146368</xdr:rowOff>
    </xdr:to>
    <xdr:cxnSp macro="">
      <xdr:nvCxnSpPr>
        <xdr:cNvPr id="782" name="直線コネクタ 781"/>
        <xdr:cNvCxnSpPr/>
      </xdr:nvCxnSpPr>
      <xdr:spPr>
        <a:xfrm>
          <a:off x="18656300" y="1009004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97054</xdr:rowOff>
    </xdr:from>
    <xdr:to>
      <xdr:col>116</xdr:col>
      <xdr:colOff>114300</xdr:colOff>
      <xdr:row>59</xdr:row>
      <xdr:rowOff>27204</xdr:rowOff>
    </xdr:to>
    <xdr:sp macro="" textlink="">
      <xdr:nvSpPr>
        <xdr:cNvPr id="792" name="楕円 791"/>
        <xdr:cNvSpPr/>
      </xdr:nvSpPr>
      <xdr:spPr>
        <a:xfrm>
          <a:off x="221107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11981</xdr:rowOff>
    </xdr:from>
    <xdr:ext cx="469744" cy="259045"/>
    <xdr:sp macro="" textlink="">
      <xdr:nvSpPr>
        <xdr:cNvPr id="793" name="貸付金該当値テキスト"/>
        <xdr:cNvSpPr txBox="1"/>
      </xdr:nvSpPr>
      <xdr:spPr>
        <a:xfrm>
          <a:off x="22212300" y="995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96710</xdr:rowOff>
    </xdr:from>
    <xdr:to>
      <xdr:col>112</xdr:col>
      <xdr:colOff>38100</xdr:colOff>
      <xdr:row>59</xdr:row>
      <xdr:rowOff>26860</xdr:rowOff>
    </xdr:to>
    <xdr:sp macro="" textlink="">
      <xdr:nvSpPr>
        <xdr:cNvPr id="794" name="楕円 793"/>
        <xdr:cNvSpPr/>
      </xdr:nvSpPr>
      <xdr:spPr>
        <a:xfrm>
          <a:off x="21272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17987</xdr:rowOff>
    </xdr:from>
    <xdr:ext cx="469744" cy="259045"/>
    <xdr:sp macro="" textlink="">
      <xdr:nvSpPr>
        <xdr:cNvPr id="795" name="テキスト ボックス 794"/>
        <xdr:cNvSpPr txBox="1"/>
      </xdr:nvSpPr>
      <xdr:spPr>
        <a:xfrm>
          <a:off x="21088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96063</xdr:rowOff>
    </xdr:from>
    <xdr:to>
      <xdr:col>107</xdr:col>
      <xdr:colOff>101600</xdr:colOff>
      <xdr:row>59</xdr:row>
      <xdr:rowOff>26213</xdr:rowOff>
    </xdr:to>
    <xdr:sp macro="" textlink="">
      <xdr:nvSpPr>
        <xdr:cNvPr id="796" name="楕円 795"/>
        <xdr:cNvSpPr/>
      </xdr:nvSpPr>
      <xdr:spPr>
        <a:xfrm>
          <a:off x="20383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17340</xdr:rowOff>
    </xdr:from>
    <xdr:ext cx="469744" cy="259045"/>
    <xdr:sp macro="" textlink="">
      <xdr:nvSpPr>
        <xdr:cNvPr id="797" name="テキスト ボックス 796"/>
        <xdr:cNvSpPr txBox="1"/>
      </xdr:nvSpPr>
      <xdr:spPr>
        <a:xfrm>
          <a:off x="20199428" y="101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95568</xdr:rowOff>
    </xdr:from>
    <xdr:to>
      <xdr:col>102</xdr:col>
      <xdr:colOff>165100</xdr:colOff>
      <xdr:row>59</xdr:row>
      <xdr:rowOff>25718</xdr:rowOff>
    </xdr:to>
    <xdr:sp macro="" textlink="">
      <xdr:nvSpPr>
        <xdr:cNvPr id="798" name="楕円 797"/>
        <xdr:cNvSpPr/>
      </xdr:nvSpPr>
      <xdr:spPr>
        <a:xfrm>
          <a:off x="19494500" y="100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16845</xdr:rowOff>
    </xdr:from>
    <xdr:ext cx="469744" cy="259045"/>
    <xdr:sp macro="" textlink="">
      <xdr:nvSpPr>
        <xdr:cNvPr id="799" name="テキスト ボックス 798"/>
        <xdr:cNvSpPr txBox="1"/>
      </xdr:nvSpPr>
      <xdr:spPr>
        <a:xfrm>
          <a:off x="19310428" y="101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95148</xdr:rowOff>
    </xdr:from>
    <xdr:to>
      <xdr:col>98</xdr:col>
      <xdr:colOff>38100</xdr:colOff>
      <xdr:row>59</xdr:row>
      <xdr:rowOff>25298</xdr:rowOff>
    </xdr:to>
    <xdr:sp macro="" textlink="">
      <xdr:nvSpPr>
        <xdr:cNvPr id="800" name="楕円 799"/>
        <xdr:cNvSpPr/>
      </xdr:nvSpPr>
      <xdr:spPr>
        <a:xfrm>
          <a:off x="18605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16425</xdr:rowOff>
    </xdr:from>
    <xdr:ext cx="469744" cy="259045"/>
    <xdr:sp macro="" textlink="">
      <xdr:nvSpPr>
        <xdr:cNvPr id="801" name="テキスト ボックス 800"/>
        <xdr:cNvSpPr txBox="1"/>
      </xdr:nvSpPr>
      <xdr:spPr>
        <a:xfrm>
          <a:off x="18421428" y="101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24524</xdr:rowOff>
    </xdr:from>
    <xdr:to>
      <xdr:col>116</xdr:col>
      <xdr:colOff>63500</xdr:colOff>
      <xdr:row>77</xdr:row>
      <xdr:rowOff>71501</xdr:rowOff>
    </xdr:to>
    <xdr:cxnSp macro="">
      <xdr:nvCxnSpPr>
        <xdr:cNvPr id="831" name="直線コネクタ 830"/>
        <xdr:cNvCxnSpPr/>
      </xdr:nvCxnSpPr>
      <xdr:spPr>
        <a:xfrm>
          <a:off x="21323300" y="13226174"/>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24524</xdr:rowOff>
    </xdr:from>
    <xdr:to>
      <xdr:col>111</xdr:col>
      <xdr:colOff>177800</xdr:colOff>
      <xdr:row>77</xdr:row>
      <xdr:rowOff>50509</xdr:rowOff>
    </xdr:to>
    <xdr:cxnSp macro="">
      <xdr:nvCxnSpPr>
        <xdr:cNvPr id="834" name="直線コネクタ 833"/>
        <xdr:cNvCxnSpPr/>
      </xdr:nvCxnSpPr>
      <xdr:spPr>
        <a:xfrm flipV="1">
          <a:off x="20434300" y="13226174"/>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50509</xdr:rowOff>
    </xdr:from>
    <xdr:to>
      <xdr:col>107</xdr:col>
      <xdr:colOff>50800</xdr:colOff>
      <xdr:row>77</xdr:row>
      <xdr:rowOff>55023</xdr:rowOff>
    </xdr:to>
    <xdr:cxnSp macro="">
      <xdr:nvCxnSpPr>
        <xdr:cNvPr id="837" name="直線コネクタ 836"/>
        <xdr:cNvCxnSpPr/>
      </xdr:nvCxnSpPr>
      <xdr:spPr>
        <a:xfrm flipV="1">
          <a:off x="19545300" y="1325215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55023</xdr:rowOff>
    </xdr:from>
    <xdr:to>
      <xdr:col>102</xdr:col>
      <xdr:colOff>114300</xdr:colOff>
      <xdr:row>77</xdr:row>
      <xdr:rowOff>109468</xdr:rowOff>
    </xdr:to>
    <xdr:cxnSp macro="">
      <xdr:nvCxnSpPr>
        <xdr:cNvPr id="840" name="直線コネクタ 839"/>
        <xdr:cNvCxnSpPr/>
      </xdr:nvCxnSpPr>
      <xdr:spPr>
        <a:xfrm flipV="1">
          <a:off x="18656300" y="13256673"/>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20701</xdr:rowOff>
    </xdr:from>
    <xdr:to>
      <xdr:col>116</xdr:col>
      <xdr:colOff>114300</xdr:colOff>
      <xdr:row>77</xdr:row>
      <xdr:rowOff>122301</xdr:rowOff>
    </xdr:to>
    <xdr:sp macro="" textlink="">
      <xdr:nvSpPr>
        <xdr:cNvPr id="850" name="楕円 849"/>
        <xdr:cNvSpPr/>
      </xdr:nvSpPr>
      <xdr:spPr>
        <a:xfrm>
          <a:off x="221107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170578</xdr:rowOff>
    </xdr:from>
    <xdr:ext cx="534377" cy="259045"/>
    <xdr:sp macro="" textlink="">
      <xdr:nvSpPr>
        <xdr:cNvPr id="851" name="繰出金該当値テキスト"/>
        <xdr:cNvSpPr txBox="1"/>
      </xdr:nvSpPr>
      <xdr:spPr>
        <a:xfrm>
          <a:off x="22212300" y="132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145174</xdr:rowOff>
    </xdr:from>
    <xdr:to>
      <xdr:col>112</xdr:col>
      <xdr:colOff>38100</xdr:colOff>
      <xdr:row>77</xdr:row>
      <xdr:rowOff>75324</xdr:rowOff>
    </xdr:to>
    <xdr:sp macro="" textlink="">
      <xdr:nvSpPr>
        <xdr:cNvPr id="852" name="楕円 851"/>
        <xdr:cNvSpPr/>
      </xdr:nvSpPr>
      <xdr:spPr>
        <a:xfrm>
          <a:off x="21272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66451</xdr:rowOff>
    </xdr:from>
    <xdr:ext cx="534377" cy="259045"/>
    <xdr:sp macro="" textlink="">
      <xdr:nvSpPr>
        <xdr:cNvPr id="853" name="テキスト ボックス 852"/>
        <xdr:cNvSpPr txBox="1"/>
      </xdr:nvSpPr>
      <xdr:spPr>
        <a:xfrm>
          <a:off x="21056111" y="132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171159</xdr:rowOff>
    </xdr:from>
    <xdr:to>
      <xdr:col>107</xdr:col>
      <xdr:colOff>101600</xdr:colOff>
      <xdr:row>77</xdr:row>
      <xdr:rowOff>101309</xdr:rowOff>
    </xdr:to>
    <xdr:sp macro="" textlink="">
      <xdr:nvSpPr>
        <xdr:cNvPr id="854" name="楕円 853"/>
        <xdr:cNvSpPr/>
      </xdr:nvSpPr>
      <xdr:spPr>
        <a:xfrm>
          <a:off x="20383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92436</xdr:rowOff>
    </xdr:from>
    <xdr:ext cx="534377" cy="259045"/>
    <xdr:sp macro="" textlink="">
      <xdr:nvSpPr>
        <xdr:cNvPr id="855" name="テキスト ボックス 854"/>
        <xdr:cNvSpPr txBox="1"/>
      </xdr:nvSpPr>
      <xdr:spPr>
        <a:xfrm>
          <a:off x="20167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4223</xdr:rowOff>
    </xdr:from>
    <xdr:to>
      <xdr:col>102</xdr:col>
      <xdr:colOff>165100</xdr:colOff>
      <xdr:row>77</xdr:row>
      <xdr:rowOff>105823</xdr:rowOff>
    </xdr:to>
    <xdr:sp macro="" textlink="">
      <xdr:nvSpPr>
        <xdr:cNvPr id="856" name="楕円 855"/>
        <xdr:cNvSpPr/>
      </xdr:nvSpPr>
      <xdr:spPr>
        <a:xfrm>
          <a:off x="19494500" y="132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96950</xdr:rowOff>
    </xdr:from>
    <xdr:ext cx="534377" cy="259045"/>
    <xdr:sp macro="" textlink="">
      <xdr:nvSpPr>
        <xdr:cNvPr id="857" name="テキスト ボックス 856"/>
        <xdr:cNvSpPr txBox="1"/>
      </xdr:nvSpPr>
      <xdr:spPr>
        <a:xfrm>
          <a:off x="19278111" y="13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58668</xdr:rowOff>
    </xdr:from>
    <xdr:to>
      <xdr:col>98</xdr:col>
      <xdr:colOff>38100</xdr:colOff>
      <xdr:row>77</xdr:row>
      <xdr:rowOff>160268</xdr:rowOff>
    </xdr:to>
    <xdr:sp macro="" textlink="">
      <xdr:nvSpPr>
        <xdr:cNvPr id="858" name="楕円 857"/>
        <xdr:cNvSpPr/>
      </xdr:nvSpPr>
      <xdr:spPr>
        <a:xfrm>
          <a:off x="186055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151395</xdr:rowOff>
    </xdr:from>
    <xdr:ext cx="534377" cy="259045"/>
    <xdr:sp macro="" textlink="">
      <xdr:nvSpPr>
        <xdr:cNvPr id="859" name="テキスト ボックス 858"/>
        <xdr:cNvSpPr txBox="1"/>
      </xdr:nvSpPr>
      <xdr:spPr>
        <a:xfrm>
          <a:off x="18389111" y="133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人件費については、全国平均</a:t>
          </a:r>
          <a:r>
            <a:rPr kumimoji="1" lang="en-US" altLang="ja-JP" sz="1100">
              <a:latin typeface="ＭＳ Ｐゴシック" panose="020B0600070205080204" pitchFamily="50" charset="-128"/>
              <a:ea typeface="ＭＳ Ｐゴシック" panose="020B0600070205080204" pitchFamily="50" charset="-128"/>
            </a:rPr>
            <a:t>72,973</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70,969</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44,265</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位と低い状況である。平成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年度の合併以降における定員削減計画の実行により、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名の削減となったが、今後も再任用職員及び非常勤職員人件費を含めた総人件費を適正な水準に保つ必要がある。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物件費については、全国平均</a:t>
          </a:r>
          <a:r>
            <a:rPr kumimoji="1" lang="en-US" altLang="ja-JP" sz="1100">
              <a:latin typeface="ＭＳ Ｐゴシック" panose="020B0600070205080204" pitchFamily="50" charset="-128"/>
              <a:ea typeface="ＭＳ Ｐゴシック" panose="020B0600070205080204" pitchFamily="50" charset="-128"/>
            </a:rPr>
            <a:t>57,742</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51,331</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69,534</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位と高い状況である。前年度に比べ減少したもの引き続き高い状況が続いており、庁舎分庁方式や類似する公共施設の維持管理費などが物件費を押し上げており、構造的な要因となっている。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扶助費については、全国平均</a:t>
          </a:r>
          <a:r>
            <a:rPr kumimoji="1" lang="en-US" altLang="ja-JP" sz="1100">
              <a:latin typeface="ＭＳ Ｐゴシック" panose="020B0600070205080204" pitchFamily="50" charset="-128"/>
              <a:ea typeface="ＭＳ Ｐゴシック" panose="020B0600070205080204" pitchFamily="50" charset="-128"/>
            </a:rPr>
            <a:t>103,128</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89,470</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65,041</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位と低い状況である。前値度に比べ減少した要因としては臨時的な国費である年金生活者等支援臨時福祉給付金が終了したことである。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普通建設事業費のうち、新規整備については、全国平均</a:t>
          </a:r>
          <a:r>
            <a:rPr kumimoji="1" lang="en-US" altLang="ja-JP" sz="1100">
              <a:latin typeface="ＭＳ Ｐゴシック" panose="020B0600070205080204" pitchFamily="50" charset="-128"/>
              <a:ea typeface="ＭＳ Ｐゴシック" panose="020B0600070205080204" pitchFamily="50" charset="-128"/>
            </a:rPr>
            <a:t>17,554</a:t>
          </a:r>
          <a:r>
            <a:rPr kumimoji="1" lang="ja-JP" altLang="en-US" sz="1100">
              <a:latin typeface="ＭＳ Ｐゴシック" panose="020B0600070205080204" pitchFamily="50" charset="-128"/>
              <a:ea typeface="ＭＳ Ｐゴシック" panose="020B0600070205080204" pitchFamily="50" charset="-128"/>
            </a:rPr>
            <a:t>円、愛知県平均</a:t>
          </a:r>
          <a:r>
            <a:rPr kumimoji="1" lang="en-US" altLang="ja-JP" sz="1100">
              <a:latin typeface="ＭＳ Ｐゴシック" panose="020B0600070205080204" pitchFamily="50" charset="-128"/>
              <a:ea typeface="ＭＳ Ｐゴシック" panose="020B0600070205080204" pitchFamily="50" charset="-128"/>
            </a:rPr>
            <a:t>7,987</a:t>
          </a:r>
          <a:r>
            <a:rPr kumimoji="1" lang="ja-JP" altLang="en-US" sz="1100">
              <a:latin typeface="ＭＳ Ｐゴシック" panose="020B0600070205080204" pitchFamily="50" charset="-128"/>
              <a:ea typeface="ＭＳ Ｐゴシック" panose="020B0600070205080204" pitchFamily="50" charset="-128"/>
            </a:rPr>
            <a:t>円の中、当市は</a:t>
          </a:r>
          <a:r>
            <a:rPr kumimoji="1" lang="en-US" altLang="ja-JP" sz="1100">
              <a:latin typeface="ＭＳ Ｐゴシック" panose="020B0600070205080204" pitchFamily="50" charset="-128"/>
              <a:ea typeface="ＭＳ Ｐゴシック" panose="020B0600070205080204" pitchFamily="50" charset="-128"/>
            </a:rPr>
            <a:t>10,548</a:t>
          </a:r>
          <a:r>
            <a:rPr kumimoji="1" lang="ja-JP" altLang="en-US" sz="1100">
              <a:latin typeface="ＭＳ Ｐゴシック" panose="020B0600070205080204" pitchFamily="50" charset="-128"/>
              <a:ea typeface="ＭＳ Ｐゴシック" panose="020B0600070205080204" pitchFamily="50" charset="-128"/>
            </a:rPr>
            <a:t>円、類似団体内順位</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位となり前年度に比べ上昇した。小学校空調整備工事や児童クラブ新設工事の終了に伴い、補助事業費は</a:t>
          </a:r>
          <a:r>
            <a:rPr kumimoji="1" lang="en-US" altLang="ja-JP" sz="1100">
              <a:latin typeface="ＭＳ Ｐゴシック" panose="020B0600070205080204" pitchFamily="50" charset="-128"/>
              <a:ea typeface="ＭＳ Ｐゴシック" panose="020B0600070205080204" pitchFamily="50" charset="-128"/>
            </a:rPr>
            <a:t>4,200</a:t>
          </a:r>
          <a:r>
            <a:rPr kumimoji="1" lang="ja-JP" altLang="en-US" sz="1100">
              <a:latin typeface="ＭＳ Ｐゴシック" panose="020B0600070205080204" pitchFamily="50" charset="-128"/>
              <a:ea typeface="ＭＳ Ｐゴシック" panose="020B0600070205080204" pitchFamily="50" charset="-128"/>
            </a:rPr>
            <a:t>万円の減となったが、東庁舎耐震改修工事や九之坪保育園建設工事により単独事業費は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9,800</a:t>
          </a:r>
          <a:r>
            <a:rPr kumimoji="1" lang="ja-JP" altLang="en-US" sz="1100">
              <a:latin typeface="ＭＳ Ｐゴシック" panose="020B0600070205080204" pitchFamily="50" charset="-128"/>
              <a:ea typeface="ＭＳ Ｐゴシック" panose="020B0600070205080204" pitchFamily="50" charset="-128"/>
            </a:rPr>
            <a:t>万円の増となり、普通建設事業費は前年度に比べ</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5,500</a:t>
          </a:r>
          <a:r>
            <a:rPr kumimoji="1" lang="ja-JP" altLang="en-US" sz="1100">
              <a:latin typeface="ＭＳ Ｐゴシック" panose="020B0600070205080204" pitchFamily="50" charset="-128"/>
              <a:ea typeface="ＭＳ Ｐゴシック" panose="020B0600070205080204" pitchFamily="50" charset="-128"/>
            </a:rPr>
            <a:t>万円の増加となったためである。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85,673
83,928
18.37
28,335,973
27,690,860
623,432
16,924,913
29,630,182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166751</xdr:rowOff>
    </xdr:from>
    <xdr:to>
      <xdr:col>24</xdr:col>
      <xdr:colOff>63500</xdr:colOff>
      <xdr:row>37</xdr:row>
      <xdr:rowOff>25400</xdr:rowOff>
    </xdr:to>
    <xdr:cxnSp macro="">
      <xdr:nvCxnSpPr>
        <xdr:cNvPr id="61" name="直線コネクタ 60"/>
        <xdr:cNvCxnSpPr/>
      </xdr:nvCxnSpPr>
      <xdr:spPr>
        <a:xfrm>
          <a:off x="3797300" y="633895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42545</xdr:rowOff>
    </xdr:from>
    <xdr:to>
      <xdr:col>19</xdr:col>
      <xdr:colOff>177800</xdr:colOff>
      <xdr:row>36</xdr:row>
      <xdr:rowOff>166751</xdr:rowOff>
    </xdr:to>
    <xdr:cxnSp macro="">
      <xdr:nvCxnSpPr>
        <xdr:cNvPr id="64" name="直線コネクタ 63"/>
        <xdr:cNvCxnSpPr/>
      </xdr:nvCxnSpPr>
      <xdr:spPr>
        <a:xfrm>
          <a:off x="2908300" y="6214745"/>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42545</xdr:rowOff>
    </xdr:from>
    <xdr:to>
      <xdr:col>15</xdr:col>
      <xdr:colOff>50800</xdr:colOff>
      <xdr:row>36</xdr:row>
      <xdr:rowOff>99314</xdr:rowOff>
    </xdr:to>
    <xdr:cxnSp macro="">
      <xdr:nvCxnSpPr>
        <xdr:cNvPr id="67" name="直線コネクタ 66"/>
        <xdr:cNvCxnSpPr/>
      </xdr:nvCxnSpPr>
      <xdr:spPr>
        <a:xfrm flipV="1">
          <a:off x="2019300" y="6214745"/>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169799</xdr:rowOff>
    </xdr:from>
    <xdr:to>
      <xdr:col>10</xdr:col>
      <xdr:colOff>114300</xdr:colOff>
      <xdr:row>36</xdr:row>
      <xdr:rowOff>99314</xdr:rowOff>
    </xdr:to>
    <xdr:cxnSp macro="">
      <xdr:nvCxnSpPr>
        <xdr:cNvPr id="70" name="直線コネクタ 69"/>
        <xdr:cNvCxnSpPr/>
      </xdr:nvCxnSpPr>
      <xdr:spPr>
        <a:xfrm>
          <a:off x="1130300" y="6170549"/>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146050</xdr:rowOff>
    </xdr:from>
    <xdr:to>
      <xdr:col>24</xdr:col>
      <xdr:colOff>114300</xdr:colOff>
      <xdr:row>37</xdr:row>
      <xdr:rowOff>76200</xdr:rowOff>
    </xdr:to>
    <xdr:sp macro="" textlink="">
      <xdr:nvSpPr>
        <xdr:cNvPr id="80" name="楕円 79"/>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469744" cy="259045"/>
    <xdr:sp macro="" textlink="">
      <xdr:nvSpPr>
        <xdr:cNvPr id="81" name="議会費該当値テキスト"/>
        <xdr:cNvSpPr txBox="1"/>
      </xdr:nvSpPr>
      <xdr:spPr>
        <a:xfrm>
          <a:off x="46863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115951</xdr:rowOff>
    </xdr:from>
    <xdr:to>
      <xdr:col>20</xdr:col>
      <xdr:colOff>38100</xdr:colOff>
      <xdr:row>37</xdr:row>
      <xdr:rowOff>46101</xdr:rowOff>
    </xdr:to>
    <xdr:sp macro="" textlink="">
      <xdr:nvSpPr>
        <xdr:cNvPr id="82" name="楕円 81"/>
        <xdr:cNvSpPr/>
      </xdr:nvSpPr>
      <xdr:spPr>
        <a:xfrm>
          <a:off x="3746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37228</xdr:rowOff>
    </xdr:from>
    <xdr:ext cx="469744" cy="259045"/>
    <xdr:sp macro="" textlink="">
      <xdr:nvSpPr>
        <xdr:cNvPr id="83" name="テキスト ボックス 82"/>
        <xdr:cNvSpPr txBox="1"/>
      </xdr:nvSpPr>
      <xdr:spPr>
        <a:xfrm>
          <a:off x="3562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163195</xdr:rowOff>
    </xdr:from>
    <xdr:to>
      <xdr:col>15</xdr:col>
      <xdr:colOff>101600</xdr:colOff>
      <xdr:row>36</xdr:row>
      <xdr:rowOff>93345</xdr:rowOff>
    </xdr:to>
    <xdr:sp macro="" textlink="">
      <xdr:nvSpPr>
        <xdr:cNvPr id="84" name="楕円 83"/>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84472</xdr:rowOff>
    </xdr:from>
    <xdr:ext cx="469744" cy="259045"/>
    <xdr:sp macro="" textlink="">
      <xdr:nvSpPr>
        <xdr:cNvPr id="85" name="テキスト ボックス 84"/>
        <xdr:cNvSpPr txBox="1"/>
      </xdr:nvSpPr>
      <xdr:spPr>
        <a:xfrm>
          <a:off x="2673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118999</xdr:rowOff>
    </xdr:from>
    <xdr:to>
      <xdr:col>6</xdr:col>
      <xdr:colOff>38100</xdr:colOff>
      <xdr:row>36</xdr:row>
      <xdr:rowOff>49149</xdr:rowOff>
    </xdr:to>
    <xdr:sp macro="" textlink="">
      <xdr:nvSpPr>
        <xdr:cNvPr id="88" name="楕円 87"/>
        <xdr:cNvSpPr/>
      </xdr:nvSpPr>
      <xdr:spPr>
        <a:xfrm>
          <a:off x="1079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40276</xdr:rowOff>
    </xdr:from>
    <xdr:ext cx="469744" cy="259045"/>
    <xdr:sp macro="" textlink="">
      <xdr:nvSpPr>
        <xdr:cNvPr id="89" name="テキスト ボックス 88"/>
        <xdr:cNvSpPr txBox="1"/>
      </xdr:nvSpPr>
      <xdr:spPr>
        <a:xfrm>
          <a:off x="895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129500</xdr:rowOff>
    </xdr:from>
    <xdr:to>
      <xdr:col>24</xdr:col>
      <xdr:colOff>63500</xdr:colOff>
      <xdr:row>57</xdr:row>
      <xdr:rowOff>137638</xdr:rowOff>
    </xdr:to>
    <xdr:cxnSp macro="">
      <xdr:nvCxnSpPr>
        <xdr:cNvPr id="116" name="直線コネクタ 115"/>
        <xdr:cNvCxnSpPr/>
      </xdr:nvCxnSpPr>
      <xdr:spPr>
        <a:xfrm flipV="1">
          <a:off x="3797300" y="9902150"/>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100253</xdr:rowOff>
    </xdr:from>
    <xdr:to>
      <xdr:col>19</xdr:col>
      <xdr:colOff>177800</xdr:colOff>
      <xdr:row>57</xdr:row>
      <xdr:rowOff>137638</xdr:rowOff>
    </xdr:to>
    <xdr:cxnSp macro="">
      <xdr:nvCxnSpPr>
        <xdr:cNvPr id="119" name="直線コネクタ 118"/>
        <xdr:cNvCxnSpPr/>
      </xdr:nvCxnSpPr>
      <xdr:spPr>
        <a:xfrm>
          <a:off x="2908300" y="9872903"/>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100253</xdr:rowOff>
    </xdr:from>
    <xdr:to>
      <xdr:col>15</xdr:col>
      <xdr:colOff>50800</xdr:colOff>
      <xdr:row>57</xdr:row>
      <xdr:rowOff>113841</xdr:rowOff>
    </xdr:to>
    <xdr:cxnSp macro="">
      <xdr:nvCxnSpPr>
        <xdr:cNvPr id="122" name="直線コネクタ 121"/>
        <xdr:cNvCxnSpPr/>
      </xdr:nvCxnSpPr>
      <xdr:spPr>
        <a:xfrm flipV="1">
          <a:off x="2019300" y="9872903"/>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113841</xdr:rowOff>
    </xdr:from>
    <xdr:to>
      <xdr:col>10</xdr:col>
      <xdr:colOff>114300</xdr:colOff>
      <xdr:row>57</xdr:row>
      <xdr:rowOff>139512</xdr:rowOff>
    </xdr:to>
    <xdr:cxnSp macro="">
      <xdr:nvCxnSpPr>
        <xdr:cNvPr id="125" name="直線コネクタ 124"/>
        <xdr:cNvCxnSpPr/>
      </xdr:nvCxnSpPr>
      <xdr:spPr>
        <a:xfrm flipV="1">
          <a:off x="1130300" y="9886491"/>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78700</xdr:rowOff>
    </xdr:from>
    <xdr:to>
      <xdr:col>24</xdr:col>
      <xdr:colOff>114300</xdr:colOff>
      <xdr:row>58</xdr:row>
      <xdr:rowOff>8850</xdr:rowOff>
    </xdr:to>
    <xdr:sp macro="" textlink="">
      <xdr:nvSpPr>
        <xdr:cNvPr id="135" name="楕円 134"/>
        <xdr:cNvSpPr/>
      </xdr:nvSpPr>
      <xdr:spPr>
        <a:xfrm>
          <a:off x="4584700" y="98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165077</xdr:rowOff>
    </xdr:from>
    <xdr:ext cx="534377" cy="259045"/>
    <xdr:sp macro="" textlink="">
      <xdr:nvSpPr>
        <xdr:cNvPr id="136" name="総務費該当値テキスト"/>
        <xdr:cNvSpPr txBox="1"/>
      </xdr:nvSpPr>
      <xdr:spPr>
        <a:xfrm>
          <a:off x="4686300" y="97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86838</xdr:rowOff>
    </xdr:from>
    <xdr:to>
      <xdr:col>20</xdr:col>
      <xdr:colOff>38100</xdr:colOff>
      <xdr:row>58</xdr:row>
      <xdr:rowOff>16988</xdr:rowOff>
    </xdr:to>
    <xdr:sp macro="" textlink="">
      <xdr:nvSpPr>
        <xdr:cNvPr id="137" name="楕円 136"/>
        <xdr:cNvSpPr/>
      </xdr:nvSpPr>
      <xdr:spPr>
        <a:xfrm>
          <a:off x="3746500" y="9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8115</xdr:rowOff>
    </xdr:from>
    <xdr:ext cx="534377" cy="259045"/>
    <xdr:sp macro="" textlink="">
      <xdr:nvSpPr>
        <xdr:cNvPr id="138" name="テキスト ボックス 137"/>
        <xdr:cNvSpPr txBox="1"/>
      </xdr:nvSpPr>
      <xdr:spPr>
        <a:xfrm>
          <a:off x="3530111" y="99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49453</xdr:rowOff>
    </xdr:from>
    <xdr:to>
      <xdr:col>15</xdr:col>
      <xdr:colOff>101600</xdr:colOff>
      <xdr:row>57</xdr:row>
      <xdr:rowOff>151053</xdr:rowOff>
    </xdr:to>
    <xdr:sp macro="" textlink="">
      <xdr:nvSpPr>
        <xdr:cNvPr id="139" name="楕円 138"/>
        <xdr:cNvSpPr/>
      </xdr:nvSpPr>
      <xdr:spPr>
        <a:xfrm>
          <a:off x="2857500" y="98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142180</xdr:rowOff>
    </xdr:from>
    <xdr:ext cx="534377" cy="259045"/>
    <xdr:sp macro="" textlink="">
      <xdr:nvSpPr>
        <xdr:cNvPr id="140" name="テキスト ボックス 139"/>
        <xdr:cNvSpPr txBox="1"/>
      </xdr:nvSpPr>
      <xdr:spPr>
        <a:xfrm>
          <a:off x="2641111" y="99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63041</xdr:rowOff>
    </xdr:from>
    <xdr:to>
      <xdr:col>10</xdr:col>
      <xdr:colOff>165100</xdr:colOff>
      <xdr:row>57</xdr:row>
      <xdr:rowOff>164641</xdr:rowOff>
    </xdr:to>
    <xdr:sp macro="" textlink="">
      <xdr:nvSpPr>
        <xdr:cNvPr id="141" name="楕円 140"/>
        <xdr:cNvSpPr/>
      </xdr:nvSpPr>
      <xdr:spPr>
        <a:xfrm>
          <a:off x="1968500" y="98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155768</xdr:rowOff>
    </xdr:from>
    <xdr:ext cx="534377" cy="259045"/>
    <xdr:sp macro="" textlink="">
      <xdr:nvSpPr>
        <xdr:cNvPr id="142" name="テキスト ボックス 141"/>
        <xdr:cNvSpPr txBox="1"/>
      </xdr:nvSpPr>
      <xdr:spPr>
        <a:xfrm>
          <a:off x="1752111" y="99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88712</xdr:rowOff>
    </xdr:from>
    <xdr:to>
      <xdr:col>6</xdr:col>
      <xdr:colOff>38100</xdr:colOff>
      <xdr:row>58</xdr:row>
      <xdr:rowOff>18862</xdr:rowOff>
    </xdr:to>
    <xdr:sp macro="" textlink="">
      <xdr:nvSpPr>
        <xdr:cNvPr id="143" name="楕円 142"/>
        <xdr:cNvSpPr/>
      </xdr:nvSpPr>
      <xdr:spPr>
        <a:xfrm>
          <a:off x="1079500" y="98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9989</xdr:rowOff>
    </xdr:from>
    <xdr:ext cx="534377" cy="259045"/>
    <xdr:sp macro="" textlink="">
      <xdr:nvSpPr>
        <xdr:cNvPr id="144" name="テキスト ボックス 143"/>
        <xdr:cNvSpPr txBox="1"/>
      </xdr:nvSpPr>
      <xdr:spPr>
        <a:xfrm>
          <a:off x="863111" y="995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136641</xdr:rowOff>
    </xdr:from>
    <xdr:to>
      <xdr:col>24</xdr:col>
      <xdr:colOff>63500</xdr:colOff>
      <xdr:row>77</xdr:row>
      <xdr:rowOff>154358</xdr:rowOff>
    </xdr:to>
    <xdr:cxnSp macro="">
      <xdr:nvCxnSpPr>
        <xdr:cNvPr id="172" name="直線コネクタ 171"/>
        <xdr:cNvCxnSpPr/>
      </xdr:nvCxnSpPr>
      <xdr:spPr>
        <a:xfrm flipV="1">
          <a:off x="3797300" y="1333829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154358</xdr:rowOff>
    </xdr:from>
    <xdr:to>
      <xdr:col>19</xdr:col>
      <xdr:colOff>177800</xdr:colOff>
      <xdr:row>77</xdr:row>
      <xdr:rowOff>161092</xdr:rowOff>
    </xdr:to>
    <xdr:cxnSp macro="">
      <xdr:nvCxnSpPr>
        <xdr:cNvPr id="175" name="直線コネクタ 174"/>
        <xdr:cNvCxnSpPr/>
      </xdr:nvCxnSpPr>
      <xdr:spPr>
        <a:xfrm flipV="1">
          <a:off x="2908300" y="13356008"/>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161092</xdr:rowOff>
    </xdr:from>
    <xdr:to>
      <xdr:col>15</xdr:col>
      <xdr:colOff>50800</xdr:colOff>
      <xdr:row>77</xdr:row>
      <xdr:rowOff>168983</xdr:rowOff>
    </xdr:to>
    <xdr:cxnSp macro="">
      <xdr:nvCxnSpPr>
        <xdr:cNvPr id="178" name="直線コネクタ 177"/>
        <xdr:cNvCxnSpPr/>
      </xdr:nvCxnSpPr>
      <xdr:spPr>
        <a:xfrm flipV="1">
          <a:off x="2019300" y="13362742"/>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168983</xdr:rowOff>
    </xdr:from>
    <xdr:to>
      <xdr:col>10</xdr:col>
      <xdr:colOff>114300</xdr:colOff>
      <xdr:row>78</xdr:row>
      <xdr:rowOff>23219</xdr:rowOff>
    </xdr:to>
    <xdr:cxnSp macro="">
      <xdr:nvCxnSpPr>
        <xdr:cNvPr id="181" name="直線コネクタ 180"/>
        <xdr:cNvCxnSpPr/>
      </xdr:nvCxnSpPr>
      <xdr:spPr>
        <a:xfrm flipV="1">
          <a:off x="1130300" y="13370633"/>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85841</xdr:rowOff>
    </xdr:from>
    <xdr:to>
      <xdr:col>24</xdr:col>
      <xdr:colOff>114300</xdr:colOff>
      <xdr:row>78</xdr:row>
      <xdr:rowOff>15991</xdr:rowOff>
    </xdr:to>
    <xdr:sp macro="" textlink="">
      <xdr:nvSpPr>
        <xdr:cNvPr id="191" name="楕円 190"/>
        <xdr:cNvSpPr/>
      </xdr:nvSpPr>
      <xdr:spPr>
        <a:xfrm>
          <a:off x="45847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64268</xdr:rowOff>
    </xdr:from>
    <xdr:ext cx="599010" cy="259045"/>
    <xdr:sp macro="" textlink="">
      <xdr:nvSpPr>
        <xdr:cNvPr id="192" name="民生費該当値テキスト"/>
        <xdr:cNvSpPr txBox="1"/>
      </xdr:nvSpPr>
      <xdr:spPr>
        <a:xfrm>
          <a:off x="4686300" y="1326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103558</xdr:rowOff>
    </xdr:from>
    <xdr:to>
      <xdr:col>20</xdr:col>
      <xdr:colOff>38100</xdr:colOff>
      <xdr:row>78</xdr:row>
      <xdr:rowOff>33708</xdr:rowOff>
    </xdr:to>
    <xdr:sp macro="" textlink="">
      <xdr:nvSpPr>
        <xdr:cNvPr id="193" name="楕円 192"/>
        <xdr:cNvSpPr/>
      </xdr:nvSpPr>
      <xdr:spPr>
        <a:xfrm>
          <a:off x="3746500" y="133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24835</xdr:rowOff>
    </xdr:from>
    <xdr:ext cx="599010" cy="259045"/>
    <xdr:sp macro="" textlink="">
      <xdr:nvSpPr>
        <xdr:cNvPr id="194" name="テキスト ボックス 193"/>
        <xdr:cNvSpPr txBox="1"/>
      </xdr:nvSpPr>
      <xdr:spPr>
        <a:xfrm>
          <a:off x="3497795" y="1339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110292</xdr:rowOff>
    </xdr:from>
    <xdr:to>
      <xdr:col>15</xdr:col>
      <xdr:colOff>101600</xdr:colOff>
      <xdr:row>78</xdr:row>
      <xdr:rowOff>40442</xdr:rowOff>
    </xdr:to>
    <xdr:sp macro="" textlink="">
      <xdr:nvSpPr>
        <xdr:cNvPr id="195" name="楕円 194"/>
        <xdr:cNvSpPr/>
      </xdr:nvSpPr>
      <xdr:spPr>
        <a:xfrm>
          <a:off x="2857500" y="1331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56969</xdr:rowOff>
    </xdr:from>
    <xdr:ext cx="599010" cy="259045"/>
    <xdr:sp macro="" textlink="">
      <xdr:nvSpPr>
        <xdr:cNvPr id="196" name="テキスト ボックス 195"/>
        <xdr:cNvSpPr txBox="1"/>
      </xdr:nvSpPr>
      <xdr:spPr>
        <a:xfrm>
          <a:off x="2608795" y="1308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118183</xdr:rowOff>
    </xdr:from>
    <xdr:to>
      <xdr:col>10</xdr:col>
      <xdr:colOff>165100</xdr:colOff>
      <xdr:row>78</xdr:row>
      <xdr:rowOff>48333</xdr:rowOff>
    </xdr:to>
    <xdr:sp macro="" textlink="">
      <xdr:nvSpPr>
        <xdr:cNvPr id="197" name="楕円 196"/>
        <xdr:cNvSpPr/>
      </xdr:nvSpPr>
      <xdr:spPr>
        <a:xfrm>
          <a:off x="1968500" y="13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39460</xdr:rowOff>
    </xdr:from>
    <xdr:ext cx="599010" cy="259045"/>
    <xdr:sp macro="" textlink="">
      <xdr:nvSpPr>
        <xdr:cNvPr id="198" name="テキスト ボックス 197"/>
        <xdr:cNvSpPr txBox="1"/>
      </xdr:nvSpPr>
      <xdr:spPr>
        <a:xfrm>
          <a:off x="1719795" y="134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143869</xdr:rowOff>
    </xdr:from>
    <xdr:to>
      <xdr:col>6</xdr:col>
      <xdr:colOff>38100</xdr:colOff>
      <xdr:row>78</xdr:row>
      <xdr:rowOff>74019</xdr:rowOff>
    </xdr:to>
    <xdr:sp macro="" textlink="">
      <xdr:nvSpPr>
        <xdr:cNvPr id="199" name="楕円 198"/>
        <xdr:cNvSpPr/>
      </xdr:nvSpPr>
      <xdr:spPr>
        <a:xfrm>
          <a:off x="1079500" y="133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65146</xdr:rowOff>
    </xdr:from>
    <xdr:ext cx="599010" cy="259045"/>
    <xdr:sp macro="" textlink="">
      <xdr:nvSpPr>
        <xdr:cNvPr id="200" name="テキスト ボックス 199"/>
        <xdr:cNvSpPr txBox="1"/>
      </xdr:nvSpPr>
      <xdr:spPr>
        <a:xfrm>
          <a:off x="830795" y="1343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68743</xdr:rowOff>
    </xdr:from>
    <xdr:to>
      <xdr:col>24</xdr:col>
      <xdr:colOff>63500</xdr:colOff>
      <xdr:row>97</xdr:row>
      <xdr:rowOff>34452</xdr:rowOff>
    </xdr:to>
    <xdr:cxnSp macro="">
      <xdr:nvCxnSpPr>
        <xdr:cNvPr id="228" name="直線コネクタ 227"/>
        <xdr:cNvCxnSpPr/>
      </xdr:nvCxnSpPr>
      <xdr:spPr>
        <a:xfrm>
          <a:off x="3797300" y="16527943"/>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68743</xdr:rowOff>
    </xdr:from>
    <xdr:to>
      <xdr:col>19</xdr:col>
      <xdr:colOff>177800</xdr:colOff>
      <xdr:row>97</xdr:row>
      <xdr:rowOff>58479</xdr:rowOff>
    </xdr:to>
    <xdr:cxnSp macro="">
      <xdr:nvCxnSpPr>
        <xdr:cNvPr id="231" name="直線コネクタ 230"/>
        <xdr:cNvCxnSpPr/>
      </xdr:nvCxnSpPr>
      <xdr:spPr>
        <a:xfrm flipV="1">
          <a:off x="2908300" y="16527943"/>
          <a:ext cx="889000" cy="16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48763</xdr:rowOff>
    </xdr:from>
    <xdr:to>
      <xdr:col>15</xdr:col>
      <xdr:colOff>50800</xdr:colOff>
      <xdr:row>97</xdr:row>
      <xdr:rowOff>58479</xdr:rowOff>
    </xdr:to>
    <xdr:cxnSp macro="">
      <xdr:nvCxnSpPr>
        <xdr:cNvPr id="234" name="直線コネクタ 233"/>
        <xdr:cNvCxnSpPr/>
      </xdr:nvCxnSpPr>
      <xdr:spPr>
        <a:xfrm>
          <a:off x="2019300" y="1667941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48763</xdr:rowOff>
    </xdr:from>
    <xdr:to>
      <xdr:col>10</xdr:col>
      <xdr:colOff>114300</xdr:colOff>
      <xdr:row>97</xdr:row>
      <xdr:rowOff>67782</xdr:rowOff>
    </xdr:to>
    <xdr:cxnSp macro="">
      <xdr:nvCxnSpPr>
        <xdr:cNvPr id="237" name="直線コネクタ 236"/>
        <xdr:cNvCxnSpPr/>
      </xdr:nvCxnSpPr>
      <xdr:spPr>
        <a:xfrm flipV="1">
          <a:off x="1130300" y="16679413"/>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155102</xdr:rowOff>
    </xdr:from>
    <xdr:to>
      <xdr:col>24</xdr:col>
      <xdr:colOff>114300</xdr:colOff>
      <xdr:row>97</xdr:row>
      <xdr:rowOff>85252</xdr:rowOff>
    </xdr:to>
    <xdr:sp macro="" textlink="">
      <xdr:nvSpPr>
        <xdr:cNvPr id="247" name="楕円 246"/>
        <xdr:cNvSpPr/>
      </xdr:nvSpPr>
      <xdr:spPr>
        <a:xfrm>
          <a:off x="45847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133529</xdr:rowOff>
    </xdr:from>
    <xdr:ext cx="534377" cy="259045"/>
    <xdr:sp macro="" textlink="">
      <xdr:nvSpPr>
        <xdr:cNvPr id="248" name="衛生費該当値テキスト"/>
        <xdr:cNvSpPr txBox="1"/>
      </xdr:nvSpPr>
      <xdr:spPr>
        <a:xfrm>
          <a:off x="4686300" y="165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17943</xdr:rowOff>
    </xdr:from>
    <xdr:to>
      <xdr:col>20</xdr:col>
      <xdr:colOff>38100</xdr:colOff>
      <xdr:row>96</xdr:row>
      <xdr:rowOff>119543</xdr:rowOff>
    </xdr:to>
    <xdr:sp macro="" textlink="">
      <xdr:nvSpPr>
        <xdr:cNvPr id="249" name="楕円 248"/>
        <xdr:cNvSpPr/>
      </xdr:nvSpPr>
      <xdr:spPr>
        <a:xfrm>
          <a:off x="3746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136070</xdr:rowOff>
    </xdr:from>
    <xdr:ext cx="534377" cy="259045"/>
    <xdr:sp macro="" textlink="">
      <xdr:nvSpPr>
        <xdr:cNvPr id="250" name="テキスト ボックス 249"/>
        <xdr:cNvSpPr txBox="1"/>
      </xdr:nvSpPr>
      <xdr:spPr>
        <a:xfrm>
          <a:off x="3530111" y="1625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7679</xdr:rowOff>
    </xdr:from>
    <xdr:to>
      <xdr:col>15</xdr:col>
      <xdr:colOff>101600</xdr:colOff>
      <xdr:row>97</xdr:row>
      <xdr:rowOff>109279</xdr:rowOff>
    </xdr:to>
    <xdr:sp macro="" textlink="">
      <xdr:nvSpPr>
        <xdr:cNvPr id="251" name="楕円 250"/>
        <xdr:cNvSpPr/>
      </xdr:nvSpPr>
      <xdr:spPr>
        <a:xfrm>
          <a:off x="2857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100406</xdr:rowOff>
    </xdr:from>
    <xdr:ext cx="534377" cy="259045"/>
    <xdr:sp macro="" textlink="">
      <xdr:nvSpPr>
        <xdr:cNvPr id="252" name="テキスト ボックス 251"/>
        <xdr:cNvSpPr txBox="1"/>
      </xdr:nvSpPr>
      <xdr:spPr>
        <a:xfrm>
          <a:off x="2641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169413</xdr:rowOff>
    </xdr:from>
    <xdr:to>
      <xdr:col>10</xdr:col>
      <xdr:colOff>165100</xdr:colOff>
      <xdr:row>97</xdr:row>
      <xdr:rowOff>99563</xdr:rowOff>
    </xdr:to>
    <xdr:sp macro="" textlink="">
      <xdr:nvSpPr>
        <xdr:cNvPr id="253" name="楕円 252"/>
        <xdr:cNvSpPr/>
      </xdr:nvSpPr>
      <xdr:spPr>
        <a:xfrm>
          <a:off x="1968500" y="166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90690</xdr:rowOff>
    </xdr:from>
    <xdr:ext cx="534377" cy="259045"/>
    <xdr:sp macro="" textlink="">
      <xdr:nvSpPr>
        <xdr:cNvPr id="254" name="テキスト ボックス 253"/>
        <xdr:cNvSpPr txBox="1"/>
      </xdr:nvSpPr>
      <xdr:spPr>
        <a:xfrm>
          <a:off x="1752111" y="167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16982</xdr:rowOff>
    </xdr:from>
    <xdr:to>
      <xdr:col>6</xdr:col>
      <xdr:colOff>38100</xdr:colOff>
      <xdr:row>97</xdr:row>
      <xdr:rowOff>118582</xdr:rowOff>
    </xdr:to>
    <xdr:sp macro="" textlink="">
      <xdr:nvSpPr>
        <xdr:cNvPr id="255" name="楕円 254"/>
        <xdr:cNvSpPr/>
      </xdr:nvSpPr>
      <xdr:spPr>
        <a:xfrm>
          <a:off x="1079500" y="166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109709</xdr:rowOff>
    </xdr:from>
    <xdr:ext cx="534377" cy="259045"/>
    <xdr:sp macro="" textlink="">
      <xdr:nvSpPr>
        <xdr:cNvPr id="256" name="テキスト ボックス 255"/>
        <xdr:cNvSpPr txBox="1"/>
      </xdr:nvSpPr>
      <xdr:spPr>
        <a:xfrm>
          <a:off x="863111" y="1674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134031</xdr:rowOff>
    </xdr:to>
    <xdr:cxnSp macro="">
      <xdr:nvCxnSpPr>
        <xdr:cNvPr id="283" name="直線コネクタ 282"/>
        <xdr:cNvCxnSpPr/>
      </xdr:nvCxnSpPr>
      <xdr:spPr>
        <a:xfrm flipV="1">
          <a:off x="9639300" y="664908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133939</xdr:rowOff>
    </xdr:from>
    <xdr:to>
      <xdr:col>50</xdr:col>
      <xdr:colOff>114300</xdr:colOff>
      <xdr:row>38</xdr:row>
      <xdr:rowOff>134031</xdr:rowOff>
    </xdr:to>
    <xdr:cxnSp macro="">
      <xdr:nvCxnSpPr>
        <xdr:cNvPr id="286" name="直線コネクタ 285"/>
        <xdr:cNvCxnSpPr/>
      </xdr:nvCxnSpPr>
      <xdr:spPr>
        <a:xfrm>
          <a:off x="8750300" y="664903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133710</xdr:rowOff>
    </xdr:from>
    <xdr:to>
      <xdr:col>45</xdr:col>
      <xdr:colOff>177800</xdr:colOff>
      <xdr:row>38</xdr:row>
      <xdr:rowOff>133939</xdr:rowOff>
    </xdr:to>
    <xdr:cxnSp macro="">
      <xdr:nvCxnSpPr>
        <xdr:cNvPr id="289" name="直線コネクタ 288"/>
        <xdr:cNvCxnSpPr/>
      </xdr:nvCxnSpPr>
      <xdr:spPr>
        <a:xfrm>
          <a:off x="7861300" y="66488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124292</xdr:rowOff>
    </xdr:from>
    <xdr:to>
      <xdr:col>41</xdr:col>
      <xdr:colOff>50800</xdr:colOff>
      <xdr:row>38</xdr:row>
      <xdr:rowOff>133710</xdr:rowOff>
    </xdr:to>
    <xdr:cxnSp macro="">
      <xdr:nvCxnSpPr>
        <xdr:cNvPr id="292" name="直線コネクタ 291"/>
        <xdr:cNvCxnSpPr/>
      </xdr:nvCxnSpPr>
      <xdr:spPr>
        <a:xfrm>
          <a:off x="6972300" y="663939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02" name="楕円 301"/>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83231</xdr:rowOff>
    </xdr:from>
    <xdr:to>
      <xdr:col>50</xdr:col>
      <xdr:colOff>165100</xdr:colOff>
      <xdr:row>39</xdr:row>
      <xdr:rowOff>13381</xdr:rowOff>
    </xdr:to>
    <xdr:sp macro="" textlink="">
      <xdr:nvSpPr>
        <xdr:cNvPr id="304" name="楕円 303"/>
        <xdr:cNvSpPr/>
      </xdr:nvSpPr>
      <xdr:spPr>
        <a:xfrm>
          <a:off x="9588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4508</xdr:rowOff>
    </xdr:from>
    <xdr:ext cx="378565" cy="259045"/>
    <xdr:sp macro="" textlink="">
      <xdr:nvSpPr>
        <xdr:cNvPr id="305" name="テキスト ボックス 304"/>
        <xdr:cNvSpPr txBox="1"/>
      </xdr:nvSpPr>
      <xdr:spPr>
        <a:xfrm>
          <a:off x="9450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83139</xdr:rowOff>
    </xdr:from>
    <xdr:to>
      <xdr:col>46</xdr:col>
      <xdr:colOff>38100</xdr:colOff>
      <xdr:row>39</xdr:row>
      <xdr:rowOff>13289</xdr:rowOff>
    </xdr:to>
    <xdr:sp macro="" textlink="">
      <xdr:nvSpPr>
        <xdr:cNvPr id="306" name="楕円 305"/>
        <xdr:cNvSpPr/>
      </xdr:nvSpPr>
      <xdr:spPr>
        <a:xfrm>
          <a:off x="8699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4416</xdr:rowOff>
    </xdr:from>
    <xdr:ext cx="378565" cy="259045"/>
    <xdr:sp macro="" textlink="">
      <xdr:nvSpPr>
        <xdr:cNvPr id="307" name="テキスト ボックス 306"/>
        <xdr:cNvSpPr txBox="1"/>
      </xdr:nvSpPr>
      <xdr:spPr>
        <a:xfrm>
          <a:off x="8561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82910</xdr:rowOff>
    </xdr:from>
    <xdr:to>
      <xdr:col>41</xdr:col>
      <xdr:colOff>101600</xdr:colOff>
      <xdr:row>39</xdr:row>
      <xdr:rowOff>13060</xdr:rowOff>
    </xdr:to>
    <xdr:sp macro="" textlink="">
      <xdr:nvSpPr>
        <xdr:cNvPr id="308" name="楕円 307"/>
        <xdr:cNvSpPr/>
      </xdr:nvSpPr>
      <xdr:spPr>
        <a:xfrm>
          <a:off x="7810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4187</xdr:rowOff>
    </xdr:from>
    <xdr:ext cx="378565" cy="259045"/>
    <xdr:sp macro="" textlink="">
      <xdr:nvSpPr>
        <xdr:cNvPr id="309" name="テキスト ボックス 308"/>
        <xdr:cNvSpPr txBox="1"/>
      </xdr:nvSpPr>
      <xdr:spPr>
        <a:xfrm>
          <a:off x="7672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73492</xdr:rowOff>
    </xdr:from>
    <xdr:to>
      <xdr:col>36</xdr:col>
      <xdr:colOff>165100</xdr:colOff>
      <xdr:row>39</xdr:row>
      <xdr:rowOff>3642</xdr:rowOff>
    </xdr:to>
    <xdr:sp macro="" textlink="">
      <xdr:nvSpPr>
        <xdr:cNvPr id="310" name="楕円 309"/>
        <xdr:cNvSpPr/>
      </xdr:nvSpPr>
      <xdr:spPr>
        <a:xfrm>
          <a:off x="6921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166219</xdr:rowOff>
    </xdr:from>
    <xdr:ext cx="378565" cy="259045"/>
    <xdr:sp macro="" textlink="">
      <xdr:nvSpPr>
        <xdr:cNvPr id="311" name="テキスト ボックス 310"/>
        <xdr:cNvSpPr txBox="1"/>
      </xdr:nvSpPr>
      <xdr:spPr>
        <a:xfrm>
          <a:off x="6783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11444</xdr:rowOff>
    </xdr:from>
    <xdr:to>
      <xdr:col>55</xdr:col>
      <xdr:colOff>0</xdr:colOff>
      <xdr:row>58</xdr:row>
      <xdr:rowOff>13736</xdr:rowOff>
    </xdr:to>
    <xdr:cxnSp macro="">
      <xdr:nvCxnSpPr>
        <xdr:cNvPr id="336" name="直線コネクタ 335"/>
        <xdr:cNvCxnSpPr/>
      </xdr:nvCxnSpPr>
      <xdr:spPr>
        <a:xfrm>
          <a:off x="9639300" y="9955544"/>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11444</xdr:rowOff>
    </xdr:from>
    <xdr:to>
      <xdr:col>50</xdr:col>
      <xdr:colOff>114300</xdr:colOff>
      <xdr:row>58</xdr:row>
      <xdr:rowOff>13204</xdr:rowOff>
    </xdr:to>
    <xdr:cxnSp macro="">
      <xdr:nvCxnSpPr>
        <xdr:cNvPr id="339" name="直線コネクタ 338"/>
        <xdr:cNvCxnSpPr/>
      </xdr:nvCxnSpPr>
      <xdr:spPr>
        <a:xfrm flipV="1">
          <a:off x="8750300" y="9955544"/>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10913</xdr:rowOff>
    </xdr:from>
    <xdr:to>
      <xdr:col>45</xdr:col>
      <xdr:colOff>177800</xdr:colOff>
      <xdr:row>58</xdr:row>
      <xdr:rowOff>13204</xdr:rowOff>
    </xdr:to>
    <xdr:cxnSp macro="">
      <xdr:nvCxnSpPr>
        <xdr:cNvPr id="342" name="直線コネクタ 341"/>
        <xdr:cNvCxnSpPr/>
      </xdr:nvCxnSpPr>
      <xdr:spPr>
        <a:xfrm>
          <a:off x="7861300" y="9955013"/>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10913</xdr:rowOff>
    </xdr:from>
    <xdr:to>
      <xdr:col>41</xdr:col>
      <xdr:colOff>50800</xdr:colOff>
      <xdr:row>58</xdr:row>
      <xdr:rowOff>15479</xdr:rowOff>
    </xdr:to>
    <xdr:cxnSp macro="">
      <xdr:nvCxnSpPr>
        <xdr:cNvPr id="345" name="直線コネクタ 344"/>
        <xdr:cNvCxnSpPr/>
      </xdr:nvCxnSpPr>
      <xdr:spPr>
        <a:xfrm flipV="1">
          <a:off x="6972300" y="9955013"/>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134386</xdr:rowOff>
    </xdr:from>
    <xdr:to>
      <xdr:col>55</xdr:col>
      <xdr:colOff>50800</xdr:colOff>
      <xdr:row>58</xdr:row>
      <xdr:rowOff>64536</xdr:rowOff>
    </xdr:to>
    <xdr:sp macro="" textlink="">
      <xdr:nvSpPr>
        <xdr:cNvPr id="355" name="楕円 354"/>
        <xdr:cNvSpPr/>
      </xdr:nvSpPr>
      <xdr:spPr>
        <a:xfrm>
          <a:off x="10426700" y="99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132094</xdr:rowOff>
    </xdr:from>
    <xdr:to>
      <xdr:col>50</xdr:col>
      <xdr:colOff>165100</xdr:colOff>
      <xdr:row>58</xdr:row>
      <xdr:rowOff>62244</xdr:rowOff>
    </xdr:to>
    <xdr:sp macro="" textlink="">
      <xdr:nvSpPr>
        <xdr:cNvPr id="357" name="楕円 356"/>
        <xdr:cNvSpPr/>
      </xdr:nvSpPr>
      <xdr:spPr>
        <a:xfrm>
          <a:off x="9588500" y="99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53371</xdr:rowOff>
    </xdr:from>
    <xdr:ext cx="469744" cy="259045"/>
    <xdr:sp macro="" textlink="">
      <xdr:nvSpPr>
        <xdr:cNvPr id="358" name="テキスト ボックス 357"/>
        <xdr:cNvSpPr txBox="1"/>
      </xdr:nvSpPr>
      <xdr:spPr>
        <a:xfrm>
          <a:off x="9404428" y="999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133854</xdr:rowOff>
    </xdr:from>
    <xdr:to>
      <xdr:col>46</xdr:col>
      <xdr:colOff>38100</xdr:colOff>
      <xdr:row>58</xdr:row>
      <xdr:rowOff>64004</xdr:rowOff>
    </xdr:to>
    <xdr:sp macro="" textlink="">
      <xdr:nvSpPr>
        <xdr:cNvPr id="359" name="楕円 358"/>
        <xdr:cNvSpPr/>
      </xdr:nvSpPr>
      <xdr:spPr>
        <a:xfrm>
          <a:off x="8699500" y="99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55131</xdr:rowOff>
    </xdr:from>
    <xdr:ext cx="469744" cy="259045"/>
    <xdr:sp macro="" textlink="">
      <xdr:nvSpPr>
        <xdr:cNvPr id="360" name="テキスト ボックス 359"/>
        <xdr:cNvSpPr txBox="1"/>
      </xdr:nvSpPr>
      <xdr:spPr>
        <a:xfrm>
          <a:off x="8515428" y="999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131563</xdr:rowOff>
    </xdr:from>
    <xdr:to>
      <xdr:col>41</xdr:col>
      <xdr:colOff>101600</xdr:colOff>
      <xdr:row>58</xdr:row>
      <xdr:rowOff>61713</xdr:rowOff>
    </xdr:to>
    <xdr:sp macro="" textlink="">
      <xdr:nvSpPr>
        <xdr:cNvPr id="361" name="楕円 360"/>
        <xdr:cNvSpPr/>
      </xdr:nvSpPr>
      <xdr:spPr>
        <a:xfrm>
          <a:off x="7810500" y="99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52840</xdr:rowOff>
    </xdr:from>
    <xdr:ext cx="469744" cy="259045"/>
    <xdr:sp macro="" textlink="">
      <xdr:nvSpPr>
        <xdr:cNvPr id="362" name="テキスト ボックス 361"/>
        <xdr:cNvSpPr txBox="1"/>
      </xdr:nvSpPr>
      <xdr:spPr>
        <a:xfrm>
          <a:off x="7626428" y="99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136129</xdr:rowOff>
    </xdr:from>
    <xdr:to>
      <xdr:col>36</xdr:col>
      <xdr:colOff>165100</xdr:colOff>
      <xdr:row>58</xdr:row>
      <xdr:rowOff>66279</xdr:rowOff>
    </xdr:to>
    <xdr:sp macro="" textlink="">
      <xdr:nvSpPr>
        <xdr:cNvPr id="363" name="楕円 362"/>
        <xdr:cNvSpPr/>
      </xdr:nvSpPr>
      <xdr:spPr>
        <a:xfrm>
          <a:off x="6921500" y="99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57406</xdr:rowOff>
    </xdr:from>
    <xdr:ext cx="469744" cy="259045"/>
    <xdr:sp macro="" textlink="">
      <xdr:nvSpPr>
        <xdr:cNvPr id="364" name="テキスト ボックス 363"/>
        <xdr:cNvSpPr txBox="1"/>
      </xdr:nvSpPr>
      <xdr:spPr>
        <a:xfrm>
          <a:off x="6737428" y="1000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145892</xdr:rowOff>
    </xdr:from>
    <xdr:to>
      <xdr:col>55</xdr:col>
      <xdr:colOff>0</xdr:colOff>
      <xdr:row>78</xdr:row>
      <xdr:rowOff>158617</xdr:rowOff>
    </xdr:to>
    <xdr:cxnSp macro="">
      <xdr:nvCxnSpPr>
        <xdr:cNvPr id="393" name="直線コネクタ 392"/>
        <xdr:cNvCxnSpPr/>
      </xdr:nvCxnSpPr>
      <xdr:spPr>
        <a:xfrm flipV="1">
          <a:off x="9639300" y="13518992"/>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144368</xdr:rowOff>
    </xdr:from>
    <xdr:to>
      <xdr:col>50</xdr:col>
      <xdr:colOff>114300</xdr:colOff>
      <xdr:row>78</xdr:row>
      <xdr:rowOff>158617</xdr:rowOff>
    </xdr:to>
    <xdr:cxnSp macro="">
      <xdr:nvCxnSpPr>
        <xdr:cNvPr id="396" name="直線コネクタ 395"/>
        <xdr:cNvCxnSpPr/>
      </xdr:nvCxnSpPr>
      <xdr:spPr>
        <a:xfrm>
          <a:off x="8750300" y="1351746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88055</xdr:rowOff>
    </xdr:from>
    <xdr:to>
      <xdr:col>45</xdr:col>
      <xdr:colOff>177800</xdr:colOff>
      <xdr:row>78</xdr:row>
      <xdr:rowOff>144368</xdr:rowOff>
    </xdr:to>
    <xdr:cxnSp macro="">
      <xdr:nvCxnSpPr>
        <xdr:cNvPr id="399" name="直線コネクタ 398"/>
        <xdr:cNvCxnSpPr/>
      </xdr:nvCxnSpPr>
      <xdr:spPr>
        <a:xfrm>
          <a:off x="7861300" y="13461155"/>
          <a:ext cx="889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88055</xdr:rowOff>
    </xdr:from>
    <xdr:to>
      <xdr:col>41</xdr:col>
      <xdr:colOff>50800</xdr:colOff>
      <xdr:row>78</xdr:row>
      <xdr:rowOff>121926</xdr:rowOff>
    </xdr:to>
    <xdr:cxnSp macro="">
      <xdr:nvCxnSpPr>
        <xdr:cNvPr id="402" name="直線コネクタ 401"/>
        <xdr:cNvCxnSpPr/>
      </xdr:nvCxnSpPr>
      <xdr:spPr>
        <a:xfrm flipV="1">
          <a:off x="6972300" y="13461155"/>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95092</xdr:rowOff>
    </xdr:from>
    <xdr:to>
      <xdr:col>55</xdr:col>
      <xdr:colOff>50800</xdr:colOff>
      <xdr:row>79</xdr:row>
      <xdr:rowOff>25242</xdr:rowOff>
    </xdr:to>
    <xdr:sp macro="" textlink="">
      <xdr:nvSpPr>
        <xdr:cNvPr id="412" name="楕円 411"/>
        <xdr:cNvSpPr/>
      </xdr:nvSpPr>
      <xdr:spPr>
        <a:xfrm>
          <a:off x="10426700" y="134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10019</xdr:rowOff>
    </xdr:from>
    <xdr:ext cx="469744" cy="259045"/>
    <xdr:sp macro="" textlink="">
      <xdr:nvSpPr>
        <xdr:cNvPr id="413" name="商工費該当値テキスト"/>
        <xdr:cNvSpPr txBox="1"/>
      </xdr:nvSpPr>
      <xdr:spPr>
        <a:xfrm>
          <a:off x="10528300" y="133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107817</xdr:rowOff>
    </xdr:from>
    <xdr:to>
      <xdr:col>50</xdr:col>
      <xdr:colOff>165100</xdr:colOff>
      <xdr:row>79</xdr:row>
      <xdr:rowOff>37967</xdr:rowOff>
    </xdr:to>
    <xdr:sp macro="" textlink="">
      <xdr:nvSpPr>
        <xdr:cNvPr id="414" name="楕円 413"/>
        <xdr:cNvSpPr/>
      </xdr:nvSpPr>
      <xdr:spPr>
        <a:xfrm>
          <a:off x="9588500" y="134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29094</xdr:rowOff>
    </xdr:from>
    <xdr:ext cx="469744" cy="259045"/>
    <xdr:sp macro="" textlink="">
      <xdr:nvSpPr>
        <xdr:cNvPr id="415" name="テキスト ボックス 414"/>
        <xdr:cNvSpPr txBox="1"/>
      </xdr:nvSpPr>
      <xdr:spPr>
        <a:xfrm>
          <a:off x="9404428" y="1357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93568</xdr:rowOff>
    </xdr:from>
    <xdr:to>
      <xdr:col>46</xdr:col>
      <xdr:colOff>38100</xdr:colOff>
      <xdr:row>79</xdr:row>
      <xdr:rowOff>23718</xdr:rowOff>
    </xdr:to>
    <xdr:sp macro="" textlink="">
      <xdr:nvSpPr>
        <xdr:cNvPr id="416" name="楕円 415"/>
        <xdr:cNvSpPr/>
      </xdr:nvSpPr>
      <xdr:spPr>
        <a:xfrm>
          <a:off x="8699500" y="134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14845</xdr:rowOff>
    </xdr:from>
    <xdr:ext cx="469744" cy="259045"/>
    <xdr:sp macro="" textlink="">
      <xdr:nvSpPr>
        <xdr:cNvPr id="417" name="テキスト ボックス 416"/>
        <xdr:cNvSpPr txBox="1"/>
      </xdr:nvSpPr>
      <xdr:spPr>
        <a:xfrm>
          <a:off x="8515428" y="135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37255</xdr:rowOff>
    </xdr:from>
    <xdr:to>
      <xdr:col>41</xdr:col>
      <xdr:colOff>101600</xdr:colOff>
      <xdr:row>78</xdr:row>
      <xdr:rowOff>138855</xdr:rowOff>
    </xdr:to>
    <xdr:sp macro="" textlink="">
      <xdr:nvSpPr>
        <xdr:cNvPr id="418" name="楕円 417"/>
        <xdr:cNvSpPr/>
      </xdr:nvSpPr>
      <xdr:spPr>
        <a:xfrm>
          <a:off x="7810500" y="134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129982</xdr:rowOff>
    </xdr:from>
    <xdr:ext cx="469744" cy="259045"/>
    <xdr:sp macro="" textlink="">
      <xdr:nvSpPr>
        <xdr:cNvPr id="419" name="テキスト ボックス 418"/>
        <xdr:cNvSpPr txBox="1"/>
      </xdr:nvSpPr>
      <xdr:spPr>
        <a:xfrm>
          <a:off x="7626428" y="1350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71126</xdr:rowOff>
    </xdr:from>
    <xdr:to>
      <xdr:col>36</xdr:col>
      <xdr:colOff>165100</xdr:colOff>
      <xdr:row>79</xdr:row>
      <xdr:rowOff>1276</xdr:rowOff>
    </xdr:to>
    <xdr:sp macro="" textlink="">
      <xdr:nvSpPr>
        <xdr:cNvPr id="420" name="楕円 419"/>
        <xdr:cNvSpPr/>
      </xdr:nvSpPr>
      <xdr:spPr>
        <a:xfrm>
          <a:off x="6921500" y="13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163853</xdr:rowOff>
    </xdr:from>
    <xdr:ext cx="469744" cy="259045"/>
    <xdr:sp macro="" textlink="">
      <xdr:nvSpPr>
        <xdr:cNvPr id="421" name="テキスト ボックス 420"/>
        <xdr:cNvSpPr txBox="1"/>
      </xdr:nvSpPr>
      <xdr:spPr>
        <a:xfrm>
          <a:off x="6737428" y="135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161446</xdr:rowOff>
    </xdr:from>
    <xdr:to>
      <xdr:col>55</xdr:col>
      <xdr:colOff>0</xdr:colOff>
      <xdr:row>99</xdr:row>
      <xdr:rowOff>3403</xdr:rowOff>
    </xdr:to>
    <xdr:cxnSp macro="">
      <xdr:nvCxnSpPr>
        <xdr:cNvPr id="452" name="直線コネクタ 451"/>
        <xdr:cNvCxnSpPr/>
      </xdr:nvCxnSpPr>
      <xdr:spPr>
        <a:xfrm>
          <a:off x="9639300" y="16963546"/>
          <a:ext cx="8382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161446</xdr:rowOff>
    </xdr:from>
    <xdr:to>
      <xdr:col>50</xdr:col>
      <xdr:colOff>114300</xdr:colOff>
      <xdr:row>99</xdr:row>
      <xdr:rowOff>4366</xdr:rowOff>
    </xdr:to>
    <xdr:cxnSp macro="">
      <xdr:nvCxnSpPr>
        <xdr:cNvPr id="455" name="直線コネクタ 454"/>
        <xdr:cNvCxnSpPr/>
      </xdr:nvCxnSpPr>
      <xdr:spPr>
        <a:xfrm flipV="1">
          <a:off x="8750300" y="16963546"/>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162629</xdr:rowOff>
    </xdr:from>
    <xdr:to>
      <xdr:col>45</xdr:col>
      <xdr:colOff>177800</xdr:colOff>
      <xdr:row>99</xdr:row>
      <xdr:rowOff>4366</xdr:rowOff>
    </xdr:to>
    <xdr:cxnSp macro="">
      <xdr:nvCxnSpPr>
        <xdr:cNvPr id="458" name="直線コネクタ 457"/>
        <xdr:cNvCxnSpPr/>
      </xdr:nvCxnSpPr>
      <xdr:spPr>
        <a:xfrm>
          <a:off x="7861300" y="16964729"/>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162629</xdr:rowOff>
    </xdr:from>
    <xdr:to>
      <xdr:col>41</xdr:col>
      <xdr:colOff>50800</xdr:colOff>
      <xdr:row>99</xdr:row>
      <xdr:rowOff>9846</xdr:rowOff>
    </xdr:to>
    <xdr:cxnSp macro="">
      <xdr:nvCxnSpPr>
        <xdr:cNvPr id="461" name="直線コネクタ 460"/>
        <xdr:cNvCxnSpPr/>
      </xdr:nvCxnSpPr>
      <xdr:spPr>
        <a:xfrm flipV="1">
          <a:off x="6972300" y="16964729"/>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124053</xdr:rowOff>
    </xdr:from>
    <xdr:to>
      <xdr:col>55</xdr:col>
      <xdr:colOff>50800</xdr:colOff>
      <xdr:row>99</xdr:row>
      <xdr:rowOff>54203</xdr:rowOff>
    </xdr:to>
    <xdr:sp macro="" textlink="">
      <xdr:nvSpPr>
        <xdr:cNvPr id="471" name="楕円 470"/>
        <xdr:cNvSpPr/>
      </xdr:nvSpPr>
      <xdr:spPr>
        <a:xfrm>
          <a:off x="10426700" y="169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110646</xdr:rowOff>
    </xdr:from>
    <xdr:to>
      <xdr:col>50</xdr:col>
      <xdr:colOff>165100</xdr:colOff>
      <xdr:row>99</xdr:row>
      <xdr:rowOff>40796</xdr:rowOff>
    </xdr:to>
    <xdr:sp macro="" textlink="">
      <xdr:nvSpPr>
        <xdr:cNvPr id="473" name="楕円 472"/>
        <xdr:cNvSpPr/>
      </xdr:nvSpPr>
      <xdr:spPr>
        <a:xfrm>
          <a:off x="9588500" y="169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31923</xdr:rowOff>
    </xdr:from>
    <xdr:ext cx="534377" cy="259045"/>
    <xdr:sp macro="" textlink="">
      <xdr:nvSpPr>
        <xdr:cNvPr id="474" name="テキスト ボックス 473"/>
        <xdr:cNvSpPr txBox="1"/>
      </xdr:nvSpPr>
      <xdr:spPr>
        <a:xfrm>
          <a:off x="9372111" y="170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125016</xdr:rowOff>
    </xdr:from>
    <xdr:to>
      <xdr:col>46</xdr:col>
      <xdr:colOff>38100</xdr:colOff>
      <xdr:row>99</xdr:row>
      <xdr:rowOff>55166</xdr:rowOff>
    </xdr:to>
    <xdr:sp macro="" textlink="">
      <xdr:nvSpPr>
        <xdr:cNvPr id="475" name="楕円 474"/>
        <xdr:cNvSpPr/>
      </xdr:nvSpPr>
      <xdr:spPr>
        <a:xfrm>
          <a:off x="8699500" y="169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46293</xdr:rowOff>
    </xdr:from>
    <xdr:ext cx="534377" cy="259045"/>
    <xdr:sp macro="" textlink="">
      <xdr:nvSpPr>
        <xdr:cNvPr id="476" name="テキスト ボックス 475"/>
        <xdr:cNvSpPr txBox="1"/>
      </xdr:nvSpPr>
      <xdr:spPr>
        <a:xfrm>
          <a:off x="8483111" y="170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111829</xdr:rowOff>
    </xdr:from>
    <xdr:to>
      <xdr:col>41</xdr:col>
      <xdr:colOff>101600</xdr:colOff>
      <xdr:row>99</xdr:row>
      <xdr:rowOff>41979</xdr:rowOff>
    </xdr:to>
    <xdr:sp macro="" textlink="">
      <xdr:nvSpPr>
        <xdr:cNvPr id="477" name="楕円 476"/>
        <xdr:cNvSpPr/>
      </xdr:nvSpPr>
      <xdr:spPr>
        <a:xfrm>
          <a:off x="7810500" y="169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33106</xdr:rowOff>
    </xdr:from>
    <xdr:ext cx="534377" cy="259045"/>
    <xdr:sp macro="" textlink="">
      <xdr:nvSpPr>
        <xdr:cNvPr id="478" name="テキスト ボックス 477"/>
        <xdr:cNvSpPr txBox="1"/>
      </xdr:nvSpPr>
      <xdr:spPr>
        <a:xfrm>
          <a:off x="7594111" y="1700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130496</xdr:rowOff>
    </xdr:from>
    <xdr:to>
      <xdr:col>36</xdr:col>
      <xdr:colOff>165100</xdr:colOff>
      <xdr:row>99</xdr:row>
      <xdr:rowOff>60646</xdr:rowOff>
    </xdr:to>
    <xdr:sp macro="" textlink="">
      <xdr:nvSpPr>
        <xdr:cNvPr id="479" name="楕円 478"/>
        <xdr:cNvSpPr/>
      </xdr:nvSpPr>
      <xdr:spPr>
        <a:xfrm>
          <a:off x="6921500" y="169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51773</xdr:rowOff>
    </xdr:from>
    <xdr:ext cx="534377" cy="259045"/>
    <xdr:sp macro="" textlink="">
      <xdr:nvSpPr>
        <xdr:cNvPr id="480" name="テキスト ボックス 479"/>
        <xdr:cNvSpPr txBox="1"/>
      </xdr:nvSpPr>
      <xdr:spPr>
        <a:xfrm>
          <a:off x="6705111" y="170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104359</xdr:rowOff>
    </xdr:from>
    <xdr:to>
      <xdr:col>85</xdr:col>
      <xdr:colOff>127000</xdr:colOff>
      <xdr:row>38</xdr:row>
      <xdr:rowOff>125572</xdr:rowOff>
    </xdr:to>
    <xdr:cxnSp macro="">
      <xdr:nvCxnSpPr>
        <xdr:cNvPr id="508" name="直線コネクタ 507"/>
        <xdr:cNvCxnSpPr/>
      </xdr:nvCxnSpPr>
      <xdr:spPr>
        <a:xfrm flipV="1">
          <a:off x="15481300" y="6619459"/>
          <a:ext cx="8382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56215</xdr:rowOff>
    </xdr:from>
    <xdr:to>
      <xdr:col>81</xdr:col>
      <xdr:colOff>50800</xdr:colOff>
      <xdr:row>38</xdr:row>
      <xdr:rowOff>125572</xdr:rowOff>
    </xdr:to>
    <xdr:cxnSp macro="">
      <xdr:nvCxnSpPr>
        <xdr:cNvPr id="511" name="直線コネクタ 510"/>
        <xdr:cNvCxnSpPr/>
      </xdr:nvCxnSpPr>
      <xdr:spPr>
        <a:xfrm>
          <a:off x="14592300" y="657131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56215</xdr:rowOff>
    </xdr:from>
    <xdr:to>
      <xdr:col>76</xdr:col>
      <xdr:colOff>114300</xdr:colOff>
      <xdr:row>38</xdr:row>
      <xdr:rowOff>121229</xdr:rowOff>
    </xdr:to>
    <xdr:cxnSp macro="">
      <xdr:nvCxnSpPr>
        <xdr:cNvPr id="514" name="直線コネクタ 513"/>
        <xdr:cNvCxnSpPr/>
      </xdr:nvCxnSpPr>
      <xdr:spPr>
        <a:xfrm flipV="1">
          <a:off x="13703300" y="6571315"/>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121229</xdr:rowOff>
    </xdr:from>
    <xdr:to>
      <xdr:col>71</xdr:col>
      <xdr:colOff>177800</xdr:colOff>
      <xdr:row>38</xdr:row>
      <xdr:rowOff>132614</xdr:rowOff>
    </xdr:to>
    <xdr:cxnSp macro="">
      <xdr:nvCxnSpPr>
        <xdr:cNvPr id="517" name="直線コネクタ 516"/>
        <xdr:cNvCxnSpPr/>
      </xdr:nvCxnSpPr>
      <xdr:spPr>
        <a:xfrm flipV="1">
          <a:off x="12814300" y="663632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53559</xdr:rowOff>
    </xdr:from>
    <xdr:to>
      <xdr:col>85</xdr:col>
      <xdr:colOff>177800</xdr:colOff>
      <xdr:row>38</xdr:row>
      <xdr:rowOff>155159</xdr:rowOff>
    </xdr:to>
    <xdr:sp macro="" textlink="">
      <xdr:nvSpPr>
        <xdr:cNvPr id="527" name="楕円 526"/>
        <xdr:cNvSpPr/>
      </xdr:nvSpPr>
      <xdr:spPr>
        <a:xfrm>
          <a:off x="162687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139936</xdr:rowOff>
    </xdr:from>
    <xdr:ext cx="534377" cy="259045"/>
    <xdr:sp macro="" textlink="">
      <xdr:nvSpPr>
        <xdr:cNvPr id="528" name="消防費該当値テキスト"/>
        <xdr:cNvSpPr txBox="1"/>
      </xdr:nvSpPr>
      <xdr:spPr>
        <a:xfrm>
          <a:off x="16370300" y="64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74772</xdr:rowOff>
    </xdr:from>
    <xdr:to>
      <xdr:col>81</xdr:col>
      <xdr:colOff>101600</xdr:colOff>
      <xdr:row>39</xdr:row>
      <xdr:rowOff>4922</xdr:rowOff>
    </xdr:to>
    <xdr:sp macro="" textlink="">
      <xdr:nvSpPr>
        <xdr:cNvPr id="529" name="楕円 528"/>
        <xdr:cNvSpPr/>
      </xdr:nvSpPr>
      <xdr:spPr>
        <a:xfrm>
          <a:off x="15430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167499</xdr:rowOff>
    </xdr:from>
    <xdr:ext cx="534377" cy="259045"/>
    <xdr:sp macro="" textlink="">
      <xdr:nvSpPr>
        <xdr:cNvPr id="530" name="テキスト ボックス 529"/>
        <xdr:cNvSpPr txBox="1"/>
      </xdr:nvSpPr>
      <xdr:spPr>
        <a:xfrm>
          <a:off x="15214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5415</xdr:rowOff>
    </xdr:from>
    <xdr:to>
      <xdr:col>76</xdr:col>
      <xdr:colOff>165100</xdr:colOff>
      <xdr:row>38</xdr:row>
      <xdr:rowOff>107015</xdr:rowOff>
    </xdr:to>
    <xdr:sp macro="" textlink="">
      <xdr:nvSpPr>
        <xdr:cNvPr id="531" name="楕円 530"/>
        <xdr:cNvSpPr/>
      </xdr:nvSpPr>
      <xdr:spPr>
        <a:xfrm>
          <a:off x="14541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98142</xdr:rowOff>
    </xdr:from>
    <xdr:ext cx="534377" cy="259045"/>
    <xdr:sp macro="" textlink="">
      <xdr:nvSpPr>
        <xdr:cNvPr id="532" name="テキスト ボックス 531"/>
        <xdr:cNvSpPr txBox="1"/>
      </xdr:nvSpPr>
      <xdr:spPr>
        <a:xfrm>
          <a:off x="14325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70429</xdr:rowOff>
    </xdr:from>
    <xdr:to>
      <xdr:col>72</xdr:col>
      <xdr:colOff>38100</xdr:colOff>
      <xdr:row>39</xdr:row>
      <xdr:rowOff>579</xdr:rowOff>
    </xdr:to>
    <xdr:sp macro="" textlink="">
      <xdr:nvSpPr>
        <xdr:cNvPr id="533" name="楕円 532"/>
        <xdr:cNvSpPr/>
      </xdr:nvSpPr>
      <xdr:spPr>
        <a:xfrm>
          <a:off x="13652500" y="6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163156</xdr:rowOff>
    </xdr:from>
    <xdr:ext cx="534377" cy="259045"/>
    <xdr:sp macro="" textlink="">
      <xdr:nvSpPr>
        <xdr:cNvPr id="534" name="テキスト ボックス 533"/>
        <xdr:cNvSpPr txBox="1"/>
      </xdr:nvSpPr>
      <xdr:spPr>
        <a:xfrm>
          <a:off x="13436111" y="6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81814</xdr:rowOff>
    </xdr:from>
    <xdr:to>
      <xdr:col>67</xdr:col>
      <xdr:colOff>101600</xdr:colOff>
      <xdr:row>39</xdr:row>
      <xdr:rowOff>11964</xdr:rowOff>
    </xdr:to>
    <xdr:sp macro="" textlink="">
      <xdr:nvSpPr>
        <xdr:cNvPr id="535" name="楕円 534"/>
        <xdr:cNvSpPr/>
      </xdr:nvSpPr>
      <xdr:spPr>
        <a:xfrm>
          <a:off x="12763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3091</xdr:rowOff>
    </xdr:from>
    <xdr:ext cx="534377" cy="259045"/>
    <xdr:sp macro="" textlink="">
      <xdr:nvSpPr>
        <xdr:cNvPr id="536" name="テキスト ボックス 535"/>
        <xdr:cNvSpPr txBox="1"/>
      </xdr:nvSpPr>
      <xdr:spPr>
        <a:xfrm>
          <a:off x="12547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39954</xdr:rowOff>
    </xdr:from>
    <xdr:to>
      <xdr:col>85</xdr:col>
      <xdr:colOff>127000</xdr:colOff>
      <xdr:row>58</xdr:row>
      <xdr:rowOff>52769</xdr:rowOff>
    </xdr:to>
    <xdr:cxnSp macro="">
      <xdr:nvCxnSpPr>
        <xdr:cNvPr id="566" name="直線コネクタ 565"/>
        <xdr:cNvCxnSpPr/>
      </xdr:nvCxnSpPr>
      <xdr:spPr>
        <a:xfrm>
          <a:off x="15481300" y="9984054"/>
          <a:ext cx="8382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89141</xdr:rowOff>
    </xdr:from>
    <xdr:to>
      <xdr:col>81</xdr:col>
      <xdr:colOff>50800</xdr:colOff>
      <xdr:row>58</xdr:row>
      <xdr:rowOff>39954</xdr:rowOff>
    </xdr:to>
    <xdr:cxnSp macro="">
      <xdr:nvCxnSpPr>
        <xdr:cNvPr id="569" name="直線コネクタ 568"/>
        <xdr:cNvCxnSpPr/>
      </xdr:nvCxnSpPr>
      <xdr:spPr>
        <a:xfrm>
          <a:off x="14592300" y="9690341"/>
          <a:ext cx="889000" cy="29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89141</xdr:rowOff>
    </xdr:from>
    <xdr:to>
      <xdr:col>76</xdr:col>
      <xdr:colOff>114300</xdr:colOff>
      <xdr:row>57</xdr:row>
      <xdr:rowOff>112509</xdr:rowOff>
    </xdr:to>
    <xdr:cxnSp macro="">
      <xdr:nvCxnSpPr>
        <xdr:cNvPr id="572" name="直線コネクタ 571"/>
        <xdr:cNvCxnSpPr/>
      </xdr:nvCxnSpPr>
      <xdr:spPr>
        <a:xfrm flipV="1">
          <a:off x="13703300" y="9690341"/>
          <a:ext cx="88900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112509</xdr:rowOff>
    </xdr:from>
    <xdr:to>
      <xdr:col>71</xdr:col>
      <xdr:colOff>177800</xdr:colOff>
      <xdr:row>58</xdr:row>
      <xdr:rowOff>93129</xdr:rowOff>
    </xdr:to>
    <xdr:cxnSp macro="">
      <xdr:nvCxnSpPr>
        <xdr:cNvPr id="575" name="直線コネクタ 574"/>
        <xdr:cNvCxnSpPr/>
      </xdr:nvCxnSpPr>
      <xdr:spPr>
        <a:xfrm flipV="1">
          <a:off x="12814300" y="9885159"/>
          <a:ext cx="889000" cy="1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1969</xdr:rowOff>
    </xdr:from>
    <xdr:to>
      <xdr:col>85</xdr:col>
      <xdr:colOff>177800</xdr:colOff>
      <xdr:row>58</xdr:row>
      <xdr:rowOff>103569</xdr:rowOff>
    </xdr:to>
    <xdr:sp macro="" textlink="">
      <xdr:nvSpPr>
        <xdr:cNvPr id="585" name="楕円 584"/>
        <xdr:cNvSpPr/>
      </xdr:nvSpPr>
      <xdr:spPr>
        <a:xfrm>
          <a:off x="16268700" y="99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151846</xdr:rowOff>
    </xdr:from>
    <xdr:ext cx="534377" cy="259045"/>
    <xdr:sp macro="" textlink="">
      <xdr:nvSpPr>
        <xdr:cNvPr id="586" name="教育費該当値テキスト"/>
        <xdr:cNvSpPr txBox="1"/>
      </xdr:nvSpPr>
      <xdr:spPr>
        <a:xfrm>
          <a:off x="16370300" y="99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160604</xdr:rowOff>
    </xdr:from>
    <xdr:to>
      <xdr:col>81</xdr:col>
      <xdr:colOff>101600</xdr:colOff>
      <xdr:row>58</xdr:row>
      <xdr:rowOff>90754</xdr:rowOff>
    </xdr:to>
    <xdr:sp macro="" textlink="">
      <xdr:nvSpPr>
        <xdr:cNvPr id="587" name="楕円 586"/>
        <xdr:cNvSpPr/>
      </xdr:nvSpPr>
      <xdr:spPr>
        <a:xfrm>
          <a:off x="15430500" y="9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81881</xdr:rowOff>
    </xdr:from>
    <xdr:ext cx="534377" cy="259045"/>
    <xdr:sp macro="" textlink="">
      <xdr:nvSpPr>
        <xdr:cNvPr id="588" name="テキスト ボックス 587"/>
        <xdr:cNvSpPr txBox="1"/>
      </xdr:nvSpPr>
      <xdr:spPr>
        <a:xfrm>
          <a:off x="15214111" y="10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38341</xdr:rowOff>
    </xdr:from>
    <xdr:to>
      <xdr:col>76</xdr:col>
      <xdr:colOff>165100</xdr:colOff>
      <xdr:row>56</xdr:row>
      <xdr:rowOff>139941</xdr:rowOff>
    </xdr:to>
    <xdr:sp macro="" textlink="">
      <xdr:nvSpPr>
        <xdr:cNvPr id="589" name="楕円 588"/>
        <xdr:cNvSpPr/>
      </xdr:nvSpPr>
      <xdr:spPr>
        <a:xfrm>
          <a:off x="14541500" y="96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156468</xdr:rowOff>
    </xdr:from>
    <xdr:ext cx="534377" cy="259045"/>
    <xdr:sp macro="" textlink="">
      <xdr:nvSpPr>
        <xdr:cNvPr id="590" name="テキスト ボックス 589"/>
        <xdr:cNvSpPr txBox="1"/>
      </xdr:nvSpPr>
      <xdr:spPr>
        <a:xfrm>
          <a:off x="14325111" y="94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61709</xdr:rowOff>
    </xdr:from>
    <xdr:to>
      <xdr:col>72</xdr:col>
      <xdr:colOff>38100</xdr:colOff>
      <xdr:row>57</xdr:row>
      <xdr:rowOff>163309</xdr:rowOff>
    </xdr:to>
    <xdr:sp macro="" textlink="">
      <xdr:nvSpPr>
        <xdr:cNvPr id="591" name="楕円 590"/>
        <xdr:cNvSpPr/>
      </xdr:nvSpPr>
      <xdr:spPr>
        <a:xfrm>
          <a:off x="13652500" y="98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8386</xdr:rowOff>
    </xdr:from>
    <xdr:ext cx="534377" cy="259045"/>
    <xdr:sp macro="" textlink="">
      <xdr:nvSpPr>
        <xdr:cNvPr id="592" name="テキスト ボックス 591"/>
        <xdr:cNvSpPr txBox="1"/>
      </xdr:nvSpPr>
      <xdr:spPr>
        <a:xfrm>
          <a:off x="13436111" y="96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42329</xdr:rowOff>
    </xdr:from>
    <xdr:to>
      <xdr:col>67</xdr:col>
      <xdr:colOff>101600</xdr:colOff>
      <xdr:row>58</xdr:row>
      <xdr:rowOff>143929</xdr:rowOff>
    </xdr:to>
    <xdr:sp macro="" textlink="">
      <xdr:nvSpPr>
        <xdr:cNvPr id="593" name="楕円 592"/>
        <xdr:cNvSpPr/>
      </xdr:nvSpPr>
      <xdr:spPr>
        <a:xfrm>
          <a:off x="12763500" y="99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135056</xdr:rowOff>
    </xdr:from>
    <xdr:ext cx="534377" cy="259045"/>
    <xdr:sp macro="" textlink="">
      <xdr:nvSpPr>
        <xdr:cNvPr id="594" name="テキスト ボックス 593"/>
        <xdr:cNvSpPr txBox="1"/>
      </xdr:nvSpPr>
      <xdr:spPr>
        <a:xfrm>
          <a:off x="12547111" y="100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113461</xdr:rowOff>
    </xdr:from>
    <xdr:to>
      <xdr:col>85</xdr:col>
      <xdr:colOff>127000</xdr:colOff>
      <xdr:row>97</xdr:row>
      <xdr:rowOff>143929</xdr:rowOff>
    </xdr:to>
    <xdr:cxnSp macro="">
      <xdr:nvCxnSpPr>
        <xdr:cNvPr id="680" name="直線コネクタ 679"/>
        <xdr:cNvCxnSpPr/>
      </xdr:nvCxnSpPr>
      <xdr:spPr>
        <a:xfrm flipV="1">
          <a:off x="15481300" y="16744111"/>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143929</xdr:rowOff>
    </xdr:from>
    <xdr:to>
      <xdr:col>81</xdr:col>
      <xdr:colOff>50800</xdr:colOff>
      <xdr:row>97</xdr:row>
      <xdr:rowOff>154102</xdr:rowOff>
    </xdr:to>
    <xdr:cxnSp macro="">
      <xdr:nvCxnSpPr>
        <xdr:cNvPr id="683" name="直線コネクタ 682"/>
        <xdr:cNvCxnSpPr/>
      </xdr:nvCxnSpPr>
      <xdr:spPr>
        <a:xfrm flipV="1">
          <a:off x="14592300" y="1677457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135344</xdr:rowOff>
    </xdr:from>
    <xdr:to>
      <xdr:col>76</xdr:col>
      <xdr:colOff>114300</xdr:colOff>
      <xdr:row>97</xdr:row>
      <xdr:rowOff>154102</xdr:rowOff>
    </xdr:to>
    <xdr:cxnSp macro="">
      <xdr:nvCxnSpPr>
        <xdr:cNvPr id="686" name="直線コネクタ 685"/>
        <xdr:cNvCxnSpPr/>
      </xdr:nvCxnSpPr>
      <xdr:spPr>
        <a:xfrm>
          <a:off x="13703300" y="16765994"/>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81344</xdr:rowOff>
    </xdr:from>
    <xdr:to>
      <xdr:col>71</xdr:col>
      <xdr:colOff>177800</xdr:colOff>
      <xdr:row>97</xdr:row>
      <xdr:rowOff>135344</xdr:rowOff>
    </xdr:to>
    <xdr:cxnSp macro="">
      <xdr:nvCxnSpPr>
        <xdr:cNvPr id="689" name="直線コネクタ 688"/>
        <xdr:cNvCxnSpPr/>
      </xdr:nvCxnSpPr>
      <xdr:spPr>
        <a:xfrm>
          <a:off x="12814300" y="16711994"/>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62661</xdr:rowOff>
    </xdr:from>
    <xdr:to>
      <xdr:col>85</xdr:col>
      <xdr:colOff>177800</xdr:colOff>
      <xdr:row>97</xdr:row>
      <xdr:rowOff>164261</xdr:rowOff>
    </xdr:to>
    <xdr:sp macro="" textlink="">
      <xdr:nvSpPr>
        <xdr:cNvPr id="699" name="楕円 698"/>
        <xdr:cNvSpPr/>
      </xdr:nvSpPr>
      <xdr:spPr>
        <a:xfrm>
          <a:off x="162687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41088</xdr:rowOff>
    </xdr:from>
    <xdr:ext cx="534377" cy="259045"/>
    <xdr:sp macro="" textlink="">
      <xdr:nvSpPr>
        <xdr:cNvPr id="700" name="公債費該当値テキスト"/>
        <xdr:cNvSpPr txBox="1"/>
      </xdr:nvSpPr>
      <xdr:spPr>
        <a:xfrm>
          <a:off x="16370300" y="166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93129</xdr:rowOff>
    </xdr:from>
    <xdr:to>
      <xdr:col>81</xdr:col>
      <xdr:colOff>101600</xdr:colOff>
      <xdr:row>98</xdr:row>
      <xdr:rowOff>23279</xdr:rowOff>
    </xdr:to>
    <xdr:sp macro="" textlink="">
      <xdr:nvSpPr>
        <xdr:cNvPr id="701" name="楕円 700"/>
        <xdr:cNvSpPr/>
      </xdr:nvSpPr>
      <xdr:spPr>
        <a:xfrm>
          <a:off x="15430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14406</xdr:rowOff>
    </xdr:from>
    <xdr:ext cx="534377" cy="259045"/>
    <xdr:sp macro="" textlink="">
      <xdr:nvSpPr>
        <xdr:cNvPr id="702" name="テキスト ボックス 701"/>
        <xdr:cNvSpPr txBox="1"/>
      </xdr:nvSpPr>
      <xdr:spPr>
        <a:xfrm>
          <a:off x="15214111" y="1681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103302</xdr:rowOff>
    </xdr:from>
    <xdr:to>
      <xdr:col>76</xdr:col>
      <xdr:colOff>165100</xdr:colOff>
      <xdr:row>98</xdr:row>
      <xdr:rowOff>33452</xdr:rowOff>
    </xdr:to>
    <xdr:sp macro="" textlink="">
      <xdr:nvSpPr>
        <xdr:cNvPr id="703" name="楕円 702"/>
        <xdr:cNvSpPr/>
      </xdr:nvSpPr>
      <xdr:spPr>
        <a:xfrm>
          <a:off x="14541500" y="167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24579</xdr:rowOff>
    </xdr:from>
    <xdr:ext cx="534377" cy="259045"/>
    <xdr:sp macro="" textlink="">
      <xdr:nvSpPr>
        <xdr:cNvPr id="704" name="テキスト ボックス 703"/>
        <xdr:cNvSpPr txBox="1"/>
      </xdr:nvSpPr>
      <xdr:spPr>
        <a:xfrm>
          <a:off x="14325111" y="168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84544</xdr:rowOff>
    </xdr:from>
    <xdr:to>
      <xdr:col>72</xdr:col>
      <xdr:colOff>38100</xdr:colOff>
      <xdr:row>98</xdr:row>
      <xdr:rowOff>14694</xdr:rowOff>
    </xdr:to>
    <xdr:sp macro="" textlink="">
      <xdr:nvSpPr>
        <xdr:cNvPr id="705" name="楕円 704"/>
        <xdr:cNvSpPr/>
      </xdr:nvSpPr>
      <xdr:spPr>
        <a:xfrm>
          <a:off x="13652500" y="167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5821</xdr:rowOff>
    </xdr:from>
    <xdr:ext cx="534377" cy="259045"/>
    <xdr:sp macro="" textlink="">
      <xdr:nvSpPr>
        <xdr:cNvPr id="706" name="テキスト ボックス 705"/>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30544</xdr:rowOff>
    </xdr:from>
    <xdr:to>
      <xdr:col>67</xdr:col>
      <xdr:colOff>101600</xdr:colOff>
      <xdr:row>97</xdr:row>
      <xdr:rowOff>132144</xdr:rowOff>
    </xdr:to>
    <xdr:sp macro="" textlink="">
      <xdr:nvSpPr>
        <xdr:cNvPr id="707" name="楕円 706"/>
        <xdr:cNvSpPr/>
      </xdr:nvSpPr>
      <xdr:spPr>
        <a:xfrm>
          <a:off x="12763500" y="166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123271</xdr:rowOff>
    </xdr:from>
    <xdr:ext cx="534377" cy="259045"/>
    <xdr:sp macro="" textlink="">
      <xdr:nvSpPr>
        <xdr:cNvPr id="708" name="テキスト ボックス 707"/>
        <xdr:cNvSpPr txBox="1"/>
      </xdr:nvSpPr>
      <xdr:spPr>
        <a:xfrm>
          <a:off x="12547111" y="167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衛生費については、類似団体内順位が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位と、前年に比べて下落した。要因としては、北名古屋衛生組合が実施する環境美化センターの解体工事に伴う負担金が減となったことによるものである。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土木費については、ここ数年類似団体内平均を大幅に下回る状況が続いているが、前年度より数値が減少した要因は道路橋りょう新設改良事業費やポンプ場用地取得事業費が減となったためである。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公債費については、類似団体内平均を下回っているものの、数値は上昇しており今後も上昇が見込まれる。要因は</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年度に借り入れた合併特例事業債及び臨時財政対策債の元金償還が始まったためである。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財政調整基金残高については、前年度比約</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億円の減となり、標準財政規模比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％の減少となった。</a:t>
          </a:r>
        </a:p>
        <a:p>
          <a:r>
            <a:rPr kumimoji="1" lang="ja-JP" altLang="en-US" sz="1100">
              <a:latin typeface="ＭＳ ゴシック" pitchFamily="49" charset="-128"/>
              <a:ea typeface="ＭＳ ゴシック" pitchFamily="49" charset="-128"/>
            </a:rPr>
            <a:t>　実質収支については、歳入面では主要法人の外国税額控除の増加に伴う法人税割の減、歳出面では子育て支援策の充実に伴う民生費の増、北名古屋衛生組合負担金の減に伴う衛生費の減などにより、前年度に比べて</a:t>
          </a:r>
          <a:r>
            <a:rPr kumimoji="1" lang="en-US" altLang="ja-JP" sz="1100">
              <a:latin typeface="ＭＳ ゴシック" pitchFamily="49" charset="-128"/>
              <a:ea typeface="ＭＳ ゴシック" pitchFamily="49" charset="-128"/>
            </a:rPr>
            <a:t>1.36</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実質単年度収支については、財政調整基金を約</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億円取り崩したことにより、前年度に比べて</a:t>
          </a:r>
          <a:r>
            <a:rPr kumimoji="1" lang="en-US" altLang="ja-JP" sz="1100">
              <a:latin typeface="ＭＳ ゴシック" pitchFamily="49" charset="-128"/>
              <a:ea typeface="ＭＳ ゴシック" pitchFamily="49" charset="-128"/>
            </a:rPr>
            <a:t>2.62</a:t>
          </a:r>
          <a:r>
            <a:rPr kumimoji="1" lang="ja-JP" altLang="en-US" sz="1100">
              <a:latin typeface="ＭＳ ゴシック" pitchFamily="49" charset="-128"/>
              <a:ea typeface="ＭＳ ゴシック" pitchFamily="49" charset="-128"/>
            </a:rPr>
            <a:t>ポイントの減少となった。</a:t>
          </a:r>
        </a:p>
        <a:p>
          <a:r>
            <a:rPr kumimoji="1" lang="ja-JP" altLang="en-US" sz="1100">
              <a:latin typeface="ＭＳ ゴシック" pitchFamily="49" charset="-128"/>
              <a:ea typeface="ＭＳ ゴシック" pitchFamily="49" charset="-128"/>
            </a:rPr>
            <a:t>　今後とも健全な財政運営のため、適正な予算執行管理に努める。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本年度まですべての会計において黒字であり、健全な状況にあるといえる。</a:t>
          </a:r>
        </a:p>
        <a:p>
          <a:r>
            <a:rPr kumimoji="1" lang="ja-JP" altLang="en-US" sz="1100">
              <a:latin typeface="ＭＳ ゴシック" pitchFamily="49" charset="-128"/>
              <a:ea typeface="ＭＳ ゴシック" pitchFamily="49" charset="-128"/>
            </a:rPr>
            <a:t>　一般会計は、標準財政規模比において、</a:t>
          </a:r>
          <a:r>
            <a:rPr kumimoji="1" lang="en-US" altLang="ja-JP" sz="1100">
              <a:latin typeface="ＭＳ ゴシック" pitchFamily="49" charset="-128"/>
              <a:ea typeface="ＭＳ ゴシック" pitchFamily="49" charset="-128"/>
            </a:rPr>
            <a:t>1.36</a:t>
          </a:r>
          <a:r>
            <a:rPr kumimoji="1" lang="ja-JP" altLang="en-US" sz="1100">
              <a:latin typeface="ＭＳ ゴシック" pitchFamily="49" charset="-128"/>
              <a:ea typeface="ＭＳ ゴシック" pitchFamily="49" charset="-128"/>
            </a:rPr>
            <a:t>ポイント減少となっている。これは、実質収支額が約</a:t>
          </a:r>
          <a:r>
            <a:rPr kumimoji="1" lang="en-US" altLang="ja-JP" sz="1100">
              <a:latin typeface="ＭＳ ゴシック" pitchFamily="49" charset="-128"/>
              <a:ea typeface="ＭＳ ゴシック" pitchFamily="49" charset="-128"/>
            </a:rPr>
            <a:t>6.2</a:t>
          </a:r>
          <a:r>
            <a:rPr kumimoji="1" lang="ja-JP" altLang="en-US" sz="1100">
              <a:latin typeface="ＭＳ ゴシック" pitchFamily="49" charset="-128"/>
              <a:ea typeface="ＭＳ ゴシック" pitchFamily="49" charset="-128"/>
            </a:rPr>
            <a:t>億円となり、前年度に比べ約</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億円の減となった一方、標準財政規模が前年度に比べ約</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億円増となったためである。</a:t>
          </a:r>
        </a:p>
        <a:p>
          <a:r>
            <a:rPr kumimoji="1" lang="ja-JP" altLang="en-US" sz="1100">
              <a:latin typeface="ＭＳ ゴシック" pitchFamily="49" charset="-128"/>
              <a:ea typeface="ＭＳ ゴシック" pitchFamily="49" charset="-128"/>
            </a:rPr>
            <a:t>　今後についても、黒字額確保及び黒字水準の維持のため、適正な予算執行管理を行うなど、健全な財政運営に努める。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28335973</v>
      </c>
      <c r="BO4" s="410"/>
      <c r="BP4" s="410"/>
      <c r="BQ4" s="410"/>
      <c r="BR4" s="410"/>
      <c r="BS4" s="410"/>
      <c r="BT4" s="410"/>
      <c r="BU4" s="411"/>
      <c r="BV4" s="409">
        <v>28647204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3.7</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27690860</v>
      </c>
      <c r="BO5" s="447"/>
      <c r="BP5" s="447"/>
      <c r="BQ5" s="447"/>
      <c r="BR5" s="447"/>
      <c r="BS5" s="447"/>
      <c r="BT5" s="447"/>
      <c r="BU5" s="448"/>
      <c r="BV5" s="446">
        <v>27759661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95.5</v>
      </c>
      <c r="CU5" s="444"/>
      <c r="CV5" s="444"/>
      <c r="CW5" s="444"/>
      <c r="CX5" s="444"/>
      <c r="CY5" s="444"/>
      <c r="CZ5" s="444"/>
      <c r="DA5" s="445"/>
      <c r="DB5" s="443">
        <v>94.8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645113</v>
      </c>
      <c r="BO6" s="447"/>
      <c r="BP6" s="447"/>
      <c r="BQ6" s="447"/>
      <c r="BR6" s="447"/>
      <c r="BS6" s="447"/>
      <c r="BT6" s="447"/>
      <c r="BU6" s="448"/>
      <c r="BV6" s="446">
        <v>887543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101.4</v>
      </c>
      <c r="CU6" s="484"/>
      <c r="CV6" s="484"/>
      <c r="CW6" s="484"/>
      <c r="CX6" s="484"/>
      <c r="CY6" s="484"/>
      <c r="CZ6" s="484"/>
      <c r="DA6" s="485"/>
      <c r="DB6" s="483">
        <v>98.6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21681</v>
      </c>
      <c r="BO7" s="447"/>
      <c r="BP7" s="447"/>
      <c r="BQ7" s="447"/>
      <c r="BR7" s="447"/>
      <c r="BS7" s="447"/>
      <c r="BT7" s="447"/>
      <c r="BU7" s="448"/>
      <c r="BV7" s="446">
        <v>46152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16924913</v>
      </c>
      <c r="CU7" s="447"/>
      <c r="CV7" s="447"/>
      <c r="CW7" s="447"/>
      <c r="CX7" s="447"/>
      <c r="CY7" s="447"/>
      <c r="CZ7" s="447"/>
      <c r="DA7" s="448"/>
      <c r="DB7" s="446">
        <v>16679543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87</v>
      </c>
      <c r="AV8" s="479"/>
      <c r="AW8" s="479"/>
      <c r="AX8" s="479"/>
      <c r="AY8" s="480" t="s">
        <v>103</v>
      </c>
      <c r="AZ8" s="481"/>
      <c r="BA8" s="481"/>
      <c r="BB8" s="481"/>
      <c r="BC8" s="481"/>
      <c r="BD8" s="481"/>
      <c r="BE8" s="481"/>
      <c r="BF8" s="481"/>
      <c r="BG8" s="481"/>
      <c r="BH8" s="481"/>
      <c r="BI8" s="481"/>
      <c r="BJ8" s="481"/>
      <c r="BK8" s="481"/>
      <c r="BL8" s="481"/>
      <c r="BM8" s="482"/>
      <c r="BN8" s="446">
        <v>623432</v>
      </c>
      <c r="BO8" s="447"/>
      <c r="BP8" s="447"/>
      <c r="BQ8" s="447"/>
      <c r="BR8" s="447"/>
      <c r="BS8" s="447"/>
      <c r="BT8" s="447"/>
      <c r="BU8" s="448"/>
      <c r="BV8" s="446">
        <v>841391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0.96</v>
      </c>
      <c r="CU8" s="487"/>
      <c r="CV8" s="487"/>
      <c r="CW8" s="487"/>
      <c r="CX8" s="487"/>
      <c r="CY8" s="487"/>
      <c r="CZ8" s="487"/>
      <c r="DA8" s="488"/>
      <c r="DB8" s="486">
        <v>0.96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84133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-217959</v>
      </c>
      <c r="BO9" s="447"/>
      <c r="BP9" s="447"/>
      <c r="BQ9" s="447"/>
      <c r="BR9" s="447"/>
      <c r="BS9" s="447"/>
      <c r="BT9" s="447"/>
      <c r="BU9" s="448"/>
      <c r="BV9" s="446">
        <v>-322135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8.1999999999999993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81571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142</v>
      </c>
      <c r="BO10" s="447"/>
      <c r="BP10" s="447"/>
      <c r="BQ10" s="447"/>
      <c r="BR10" s="447"/>
      <c r="BS10" s="447"/>
      <c r="BT10" s="447"/>
      <c r="BU10" s="448"/>
      <c r="BV10" s="446">
        <v>275774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95</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85673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273512</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83928</v>
      </c>
      <c r="S13" s="528"/>
      <c r="T13" s="528"/>
      <c r="U13" s="528"/>
      <c r="V13" s="529"/>
      <c r="W13" s="462" t="s">
        <v>134</v>
      </c>
      <c r="X13" s="463"/>
      <c r="Y13" s="463"/>
      <c r="Z13" s="463"/>
      <c r="AA13" s="463"/>
      <c r="AB13" s="453"/>
      <c r="AC13" s="497">
        <v>520</v>
      </c>
      <c r="AD13" s="498"/>
      <c r="AE13" s="498"/>
      <c r="AF13" s="498"/>
      <c r="AG13" s="537"/>
      <c r="AH13" s="497">
        <v>518</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-491329</v>
      </c>
      <c r="BO13" s="447"/>
      <c r="BP13" s="447"/>
      <c r="BQ13" s="447"/>
      <c r="BR13" s="447"/>
      <c r="BS13" s="447"/>
      <c r="BT13" s="447"/>
      <c r="BU13" s="448"/>
      <c r="BV13" s="446">
        <v>-46361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3.1</v>
      </c>
      <c r="CU13" s="444"/>
      <c r="CV13" s="444"/>
      <c r="CW13" s="444"/>
      <c r="CX13" s="444"/>
      <c r="CY13" s="444"/>
      <c r="CZ13" s="444"/>
      <c r="DA13" s="445"/>
      <c r="DB13" s="443">
        <v>2.8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85251</v>
      </c>
      <c r="S14" s="528"/>
      <c r="T14" s="528"/>
      <c r="U14" s="528"/>
      <c r="V14" s="529"/>
      <c r="W14" s="436"/>
      <c r="X14" s="437"/>
      <c r="Y14" s="437"/>
      <c r="Z14" s="437"/>
      <c r="AA14" s="437"/>
      <c r="AB14" s="426"/>
      <c r="AC14" s="530">
        <v>1.3</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12.4</v>
      </c>
      <c r="CU14" s="542"/>
      <c r="CV14" s="542"/>
      <c r="CW14" s="542"/>
      <c r="CX14" s="542"/>
      <c r="CY14" s="542"/>
      <c r="CZ14" s="542"/>
      <c r="DA14" s="543"/>
      <c r="DB14" s="541">
        <v>17.100000000000001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83573</v>
      </c>
      <c r="S15" s="528"/>
      <c r="T15" s="528"/>
      <c r="U15" s="528"/>
      <c r="V15" s="529"/>
      <c r="W15" s="462" t="s">
        <v>142</v>
      </c>
      <c r="X15" s="463"/>
      <c r="Y15" s="463"/>
      <c r="Z15" s="463"/>
      <c r="AA15" s="463"/>
      <c r="AB15" s="453"/>
      <c r="AC15" s="497">
        <v>12804</v>
      </c>
      <c r="AD15" s="498"/>
      <c r="AE15" s="498"/>
      <c r="AF15" s="498"/>
      <c r="AG15" s="537"/>
      <c r="AH15" s="497">
        <v>12339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11490522</v>
      </c>
      <c r="BO15" s="410"/>
      <c r="BP15" s="410"/>
      <c r="BQ15" s="410"/>
      <c r="BR15" s="410"/>
      <c r="BS15" s="410"/>
      <c r="BT15" s="410"/>
      <c r="BU15" s="411"/>
      <c r="BV15" s="409">
        <v>11674745</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31.8</v>
      </c>
      <c r="AD16" s="531"/>
      <c r="AE16" s="531"/>
      <c r="AF16" s="531"/>
      <c r="AG16" s="532"/>
      <c r="AH16" s="530">
        <v>31.6</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12203121</v>
      </c>
      <c r="BO16" s="447"/>
      <c r="BP16" s="447"/>
      <c r="BQ16" s="447"/>
      <c r="BR16" s="447"/>
      <c r="BS16" s="447"/>
      <c r="BT16" s="447"/>
      <c r="BU16" s="448"/>
      <c r="BV16" s="446">
        <v>12169821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26946</v>
      </c>
      <c r="AD17" s="498"/>
      <c r="AE17" s="498"/>
      <c r="AF17" s="498"/>
      <c r="AG17" s="537"/>
      <c r="AH17" s="497">
        <v>26144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14754666</v>
      </c>
      <c r="BO17" s="447"/>
      <c r="BP17" s="447"/>
      <c r="BQ17" s="447"/>
      <c r="BR17" s="447"/>
      <c r="BS17" s="447"/>
      <c r="BT17" s="447"/>
      <c r="BU17" s="448"/>
      <c r="BV17" s="446">
        <v>15022549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18.37</v>
      </c>
      <c r="M18" s="559"/>
      <c r="N18" s="559"/>
      <c r="O18" s="559"/>
      <c r="P18" s="559"/>
      <c r="Q18" s="559"/>
      <c r="R18" s="560"/>
      <c r="S18" s="560"/>
      <c r="T18" s="560"/>
      <c r="U18" s="560"/>
      <c r="V18" s="561"/>
      <c r="W18" s="464"/>
      <c r="X18" s="465"/>
      <c r="Y18" s="465"/>
      <c r="Z18" s="465"/>
      <c r="AA18" s="465"/>
      <c r="AB18" s="456"/>
      <c r="AC18" s="562">
        <v>66.900000000000006</v>
      </c>
      <c r="AD18" s="563"/>
      <c r="AE18" s="563"/>
      <c r="AF18" s="563"/>
      <c r="AG18" s="564"/>
      <c r="AH18" s="562">
        <v>67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16042003</v>
      </c>
      <c r="BO18" s="447"/>
      <c r="BP18" s="447"/>
      <c r="BQ18" s="447"/>
      <c r="BR18" s="447"/>
      <c r="BS18" s="447"/>
      <c r="BT18" s="447"/>
      <c r="BU18" s="448"/>
      <c r="BV18" s="446">
        <v>15458052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4580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19197899</v>
      </c>
      <c r="BO19" s="447"/>
      <c r="BP19" s="447"/>
      <c r="BQ19" s="447"/>
      <c r="BR19" s="447"/>
      <c r="BS19" s="447"/>
      <c r="BT19" s="447"/>
      <c r="BU19" s="448"/>
      <c r="BV19" s="446">
        <v>19869333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33742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29630182</v>
      </c>
      <c r="BO23" s="447"/>
      <c r="BP23" s="447"/>
      <c r="BQ23" s="447"/>
      <c r="BR23" s="447"/>
      <c r="BS23" s="447"/>
      <c r="BT23" s="447"/>
      <c r="BU23" s="448"/>
      <c r="BV23" s="446">
        <v>27946901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9770</v>
      </c>
      <c r="R24" s="498"/>
      <c r="S24" s="498"/>
      <c r="T24" s="498"/>
      <c r="U24" s="498"/>
      <c r="V24" s="537"/>
      <c r="W24" s="596"/>
      <c r="X24" s="584"/>
      <c r="Y24" s="585"/>
      <c r="Z24" s="496" t="s">
        <v>166</v>
      </c>
      <c r="AA24" s="476"/>
      <c r="AB24" s="476"/>
      <c r="AC24" s="476"/>
      <c r="AD24" s="476"/>
      <c r="AE24" s="476"/>
      <c r="AF24" s="476"/>
      <c r="AG24" s="477"/>
      <c r="AH24" s="497">
        <v>465</v>
      </c>
      <c r="AI24" s="498"/>
      <c r="AJ24" s="498"/>
      <c r="AK24" s="498"/>
      <c r="AL24" s="537"/>
      <c r="AM24" s="497">
        <v>1442430</v>
      </c>
      <c r="AN24" s="498"/>
      <c r="AO24" s="498"/>
      <c r="AP24" s="498"/>
      <c r="AQ24" s="498"/>
      <c r="AR24" s="537"/>
      <c r="AS24" s="497">
        <v>3102</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11973681</v>
      </c>
      <c r="BO24" s="447"/>
      <c r="BP24" s="447"/>
      <c r="BQ24" s="447"/>
      <c r="BR24" s="447"/>
      <c r="BS24" s="447"/>
      <c r="BT24" s="447"/>
      <c r="BU24" s="448"/>
      <c r="BV24" s="446">
        <v>11979092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8000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122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1459268</v>
      </c>
      <c r="BO25" s="410"/>
      <c r="BP25" s="410"/>
      <c r="BQ25" s="410"/>
      <c r="BR25" s="410"/>
      <c r="BS25" s="410"/>
      <c r="BT25" s="410"/>
      <c r="BU25" s="411"/>
      <c r="BV25" s="409">
        <v>1410771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7100</v>
      </c>
      <c r="R26" s="498"/>
      <c r="S26" s="498"/>
      <c r="T26" s="498"/>
      <c r="U26" s="498"/>
      <c r="V26" s="537"/>
      <c r="W26" s="596"/>
      <c r="X26" s="584"/>
      <c r="Y26" s="585"/>
      <c r="Z26" s="496" t="s">
        <v>172</v>
      </c>
      <c r="AA26" s="606"/>
      <c r="AB26" s="606"/>
      <c r="AC26" s="606"/>
      <c r="AD26" s="606"/>
      <c r="AE26" s="606"/>
      <c r="AF26" s="606"/>
      <c r="AG26" s="607"/>
      <c r="AH26" s="497">
        <v>13</v>
      </c>
      <c r="AI26" s="498"/>
      <c r="AJ26" s="498"/>
      <c r="AK26" s="498"/>
      <c r="AL26" s="537"/>
      <c r="AM26" s="497">
        <v>37531</v>
      </c>
      <c r="AN26" s="498"/>
      <c r="AO26" s="498"/>
      <c r="AP26" s="498"/>
      <c r="AQ26" s="498"/>
      <c r="AR26" s="537"/>
      <c r="AS26" s="497">
        <v>2887</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5250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4700</v>
      </c>
      <c r="R28" s="498"/>
      <c r="S28" s="498"/>
      <c r="T28" s="498"/>
      <c r="U28" s="498"/>
      <c r="V28" s="537"/>
      <c r="W28" s="596"/>
      <c r="X28" s="584"/>
      <c r="Y28" s="585"/>
      <c r="Z28" s="496" t="s">
        <v>180</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1842252</v>
      </c>
      <c r="BO28" s="410"/>
      <c r="BP28" s="410"/>
      <c r="BQ28" s="410"/>
      <c r="BR28" s="410"/>
      <c r="BS28" s="410"/>
      <c r="BT28" s="410"/>
      <c r="BU28" s="411"/>
      <c r="BV28" s="409">
        <v>2115622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19</v>
      </c>
      <c r="M29" s="498"/>
      <c r="N29" s="498"/>
      <c r="O29" s="498"/>
      <c r="P29" s="537"/>
      <c r="Q29" s="497">
        <v>4310</v>
      </c>
      <c r="R29" s="498"/>
      <c r="S29" s="498"/>
      <c r="T29" s="498"/>
      <c r="U29" s="498"/>
      <c r="V29" s="537"/>
      <c r="W29" s="597"/>
      <c r="X29" s="598"/>
      <c r="Y29" s="599"/>
      <c r="Z29" s="496" t="s">
        <v>183</v>
      </c>
      <c r="AA29" s="476"/>
      <c r="AB29" s="476"/>
      <c r="AC29" s="476"/>
      <c r="AD29" s="476"/>
      <c r="AE29" s="476"/>
      <c r="AF29" s="476"/>
      <c r="AG29" s="477"/>
      <c r="AH29" s="497">
        <v>467</v>
      </c>
      <c r="AI29" s="498"/>
      <c r="AJ29" s="498"/>
      <c r="AK29" s="498"/>
      <c r="AL29" s="537"/>
      <c r="AM29" s="497">
        <v>1451018</v>
      </c>
      <c r="AN29" s="498"/>
      <c r="AO29" s="498"/>
      <c r="AP29" s="498"/>
      <c r="AQ29" s="498"/>
      <c r="AR29" s="537"/>
      <c r="AS29" s="497">
        <v>3107</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t="s">
        <v>132</v>
      </c>
      <c r="BO29" s="447"/>
      <c r="BP29" s="447"/>
      <c r="BQ29" s="447"/>
      <c r="BR29" s="447"/>
      <c r="BS29" s="447"/>
      <c r="BT29" s="447"/>
      <c r="BU29" s="448"/>
      <c r="BV29" s="446" t="s">
        <v>132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1627761</v>
      </c>
      <c r="BO30" s="620"/>
      <c r="BP30" s="620"/>
      <c r="BQ30" s="620"/>
      <c r="BR30" s="620"/>
      <c r="BS30" s="620"/>
      <c r="BT30" s="620"/>
      <c r="BU30" s="621"/>
      <c r="BV30" s="619">
        <v>1531037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194</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西春日井広域事務組合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尾張土地開発公社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北名古屋衛生組合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北名古屋沖村西部土地区画整理事業特別会計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北名古屋水道企業団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愛知県市町村職員退職手当組合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愛知県後期高齢者医療広域連合（一般会計）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愛知県後期高齢者医療広域連合（後期高齢者医療特別会計）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尾張市町交通災害共済組合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RE8KWZjSbnbqaMjazwhj3TV52wdlNC/zg9oFWrd6PQXHdxfAc4oYz/VaFERXEDnvak1DJgxXMZfVBhtEF8iuw==" saltValue="7Jr5x/ei8bZ/v5jSYJXx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BY36" sqref="BY36:CM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558</v>
      </c>
      <c r="D34" s="1224"/>
      <c r="E34" s="1225"/>
      <c r="F34" s="32">
        <v>4.91</v>
      </c>
      <c r="G34" s="33">
        <v>4.78</v>
      </c>
      <c r="H34" s="33">
        <v>6.99</v>
      </c>
      <c r="I34" s="33">
        <v>5.04</v>
      </c>
      <c r="J34" s="34">
        <v>3.68</v>
      </c>
      <c r="K34" s="22"/>
      <c r="L34" s="22"/>
      <c r="M34" s="22"/>
      <c r="N34" s="22"/>
      <c r="O34" s="22"/>
      <c r="P34" s="22"/>
    </row>
    <row r="35" spans="1:16" ht="39" customHeight="1" x14ac:dyDescent="0.15">
      <c r="A35" s="22"/>
      <c r="B35" s="35"/>
      <c r="C35" s="1218" t="s">
        <v>559</v>
      </c>
      <c r="D35" s="1219"/>
      <c r="E35" s="1220"/>
      <c r="F35" s="36">
        <v>1.35</v>
      </c>
      <c r="G35" s="37">
        <v>0.9</v>
      </c>
      <c r="H35" s="37">
        <v>1.02</v>
      </c>
      <c r="I35" s="37">
        <v>2.08</v>
      </c>
      <c r="J35" s="38">
        <v>2.4300000000000002</v>
      </c>
      <c r="K35" s="22"/>
      <c r="L35" s="22"/>
      <c r="M35" s="22"/>
      <c r="N35" s="22"/>
      <c r="O35" s="22"/>
      <c r="P35" s="22"/>
    </row>
    <row r="36" spans="1:16" ht="39" customHeight="1" x14ac:dyDescent="0.15">
      <c r="A36" s="22"/>
      <c r="B36" s="35"/>
      <c r="C36" s="1218" t="s">
        <v>560</v>
      </c>
      <c r="D36" s="1219"/>
      <c r="E36" s="1220"/>
      <c r="F36" s="36">
        <v>0.9</v>
      </c>
      <c r="G36" s="37">
        <v>0.68</v>
      </c>
      <c r="H36" s="37">
        <v>0.82</v>
      </c>
      <c r="I36" s="37">
        <v>1.56</v>
      </c>
      <c r="J36" s="38">
        <v>1.1599999999999999</v>
      </c>
      <c r="K36" s="22"/>
      <c r="L36" s="22"/>
      <c r="M36" s="22"/>
      <c r="N36" s="22"/>
      <c r="O36" s="22"/>
      <c r="P36" s="22"/>
    </row>
    <row r="37" spans="1:16" ht="39" customHeight="1" x14ac:dyDescent="0.15">
      <c r="A37" s="22"/>
      <c r="B37" s="35"/>
      <c r="C37" s="1218" t="s">
        <v>561</v>
      </c>
      <c r="D37" s="1219"/>
      <c r="E37" s="1220"/>
      <c r="F37" s="36">
        <v>0.21</v>
      </c>
      <c r="G37" s="37">
        <v>0.56000000000000005</v>
      </c>
      <c r="H37" s="37">
        <v>0.45</v>
      </c>
      <c r="I37" s="37">
        <v>0.49</v>
      </c>
      <c r="J37" s="38">
        <v>0.87</v>
      </c>
      <c r="K37" s="22"/>
      <c r="L37" s="22"/>
      <c r="M37" s="22"/>
      <c r="N37" s="22"/>
      <c r="O37" s="22"/>
      <c r="P37" s="22"/>
    </row>
    <row r="38" spans="1:16" ht="39" customHeight="1" x14ac:dyDescent="0.15">
      <c r="A38" s="22"/>
      <c r="B38" s="35"/>
      <c r="C38" s="1218" t="s">
        <v>562</v>
      </c>
      <c r="D38" s="1219"/>
      <c r="E38" s="1220"/>
      <c r="F38" s="36">
        <v>0.02</v>
      </c>
      <c r="G38" s="37">
        <v>0.06</v>
      </c>
      <c r="H38" s="37">
        <v>0.06</v>
      </c>
      <c r="I38" s="37">
        <v>0.03</v>
      </c>
      <c r="J38" s="38">
        <v>0.03</v>
      </c>
      <c r="K38" s="22"/>
      <c r="L38" s="22"/>
      <c r="M38" s="22"/>
      <c r="N38" s="22"/>
      <c r="O38" s="22"/>
      <c r="P38" s="22"/>
    </row>
    <row r="39" spans="1:16" ht="39" customHeight="1" x14ac:dyDescent="0.15">
      <c r="A39" s="22"/>
      <c r="B39" s="35"/>
      <c r="C39" s="1218" t="s">
        <v>563</v>
      </c>
      <c r="D39" s="1219"/>
      <c r="E39" s="1220"/>
      <c r="F39" s="36" t="s">
        <v>506</v>
      </c>
      <c r="G39" s="37" t="s">
        <v>506</v>
      </c>
      <c r="H39" s="37" t="s">
        <v>506</v>
      </c>
      <c r="I39" s="37" t="s">
        <v>506</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566</v>
      </c>
      <c r="D43" s="1222"/>
      <c r="E43" s="1223"/>
      <c r="F43" s="41">
        <v>0.06</v>
      </c>
      <c r="G43" s="42">
        <v>0.12</v>
      </c>
      <c r="H43" s="42">
        <v>0.01</v>
      </c>
      <c r="I43" s="42">
        <v>0</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1Kq6Ebe2snRWIs1ziHrWnRf1187heZQgrQcywcBg61474l1lEeUpLXi/ovgXbgeXfR+SQ7FY1SPoWozxrVIg==" saltValue="rdm+tiDu9fjncAzKFFz4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BY36" sqref="BY36:CM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1556</v>
      </c>
      <c r="L45" s="60">
        <v>1663</v>
      </c>
      <c r="M45" s="60">
        <v>1549</v>
      </c>
      <c r="N45" s="60">
        <v>1634</v>
      </c>
      <c r="O45" s="61">
        <v>1848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349</v>
      </c>
      <c r="L48" s="64">
        <v>412</v>
      </c>
      <c r="M48" s="64">
        <v>467</v>
      </c>
      <c r="N48" s="64">
        <v>495</v>
      </c>
      <c r="O48" s="65">
        <v>503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315</v>
      </c>
      <c r="L49" s="64">
        <v>300</v>
      </c>
      <c r="M49" s="64">
        <v>346</v>
      </c>
      <c r="N49" s="64">
        <v>211</v>
      </c>
      <c r="O49" s="65">
        <v>404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102</v>
      </c>
      <c r="L50" s="64">
        <v>130</v>
      </c>
      <c r="M50" s="64">
        <v>195</v>
      </c>
      <c r="N50" s="64">
        <v>184</v>
      </c>
      <c r="O50" s="65">
        <v>127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2</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1913</v>
      </c>
      <c r="L52" s="64">
        <v>2099</v>
      </c>
      <c r="M52" s="64">
        <v>2060</v>
      </c>
      <c r="N52" s="64">
        <v>2169</v>
      </c>
      <c r="O52" s="65">
        <v>2314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410</v>
      </c>
      <c r="L53" s="69">
        <v>407</v>
      </c>
      <c r="M53" s="69">
        <v>499</v>
      </c>
      <c r="N53" s="69">
        <v>355</v>
      </c>
      <c r="O53" s="70">
        <v>568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nYLg2yqsbQrjFvcffxT0jmNjpopP4qSidXWxOHeVyzhuu2iJxjHokMEum5rr/vlS29MXUoOKn+FLLIoaYugEA==" saltValue="P6OeLBgfsI6F87f31fDW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BY36" sqref="BY36:CM3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42" t="s">
        <v>24</v>
      </c>
      <c r="C41" s="1243"/>
      <c r="D41" s="81"/>
      <c r="E41" s="1248" t="s">
        <v>25</v>
      </c>
      <c r="F41" s="1248"/>
      <c r="G41" s="1248"/>
      <c r="H41" s="1249"/>
      <c r="I41" s="82">
        <v>19899</v>
      </c>
      <c r="J41" s="83">
        <v>23150</v>
      </c>
      <c r="K41" s="83">
        <v>26859</v>
      </c>
      <c r="L41" s="83">
        <v>27947</v>
      </c>
      <c r="M41" s="84">
        <v>29630</v>
      </c>
    </row>
    <row r="42" spans="2:13" ht="27.75" customHeight="1" x14ac:dyDescent="0.15">
      <c r="B42" s="1244"/>
      <c r="C42" s="1245"/>
      <c r="D42" s="85"/>
      <c r="E42" s="1250" t="s">
        <v>26</v>
      </c>
      <c r="F42" s="1250"/>
      <c r="G42" s="1250"/>
      <c r="H42" s="1251"/>
      <c r="I42" s="86">
        <v>591</v>
      </c>
      <c r="J42" s="87">
        <v>577</v>
      </c>
      <c r="K42" s="87">
        <v>503</v>
      </c>
      <c r="L42" s="87">
        <v>822</v>
      </c>
      <c r="M42" s="88">
        <v>1237</v>
      </c>
    </row>
    <row r="43" spans="2:13" ht="27.75" customHeight="1" x14ac:dyDescent="0.15">
      <c r="B43" s="1244"/>
      <c r="C43" s="1245"/>
      <c r="D43" s="85"/>
      <c r="E43" s="1250" t="s">
        <v>27</v>
      </c>
      <c r="F43" s="1250"/>
      <c r="G43" s="1250"/>
      <c r="H43" s="1251"/>
      <c r="I43" s="86">
        <v>10068</v>
      </c>
      <c r="J43" s="87">
        <v>10467</v>
      </c>
      <c r="K43" s="87">
        <v>10889</v>
      </c>
      <c r="L43" s="87">
        <v>11424</v>
      </c>
      <c r="M43" s="88">
        <v>11471</v>
      </c>
    </row>
    <row r="44" spans="2:13" ht="27.75" customHeight="1" x14ac:dyDescent="0.15">
      <c r="B44" s="1244"/>
      <c r="C44" s="1245"/>
      <c r="D44" s="85"/>
      <c r="E44" s="1250" t="s">
        <v>28</v>
      </c>
      <c r="F44" s="1250"/>
      <c r="G44" s="1250"/>
      <c r="H44" s="1251"/>
      <c r="I44" s="86">
        <v>2053</v>
      </c>
      <c r="J44" s="87">
        <v>1842</v>
      </c>
      <c r="K44" s="87">
        <v>1633</v>
      </c>
      <c r="L44" s="87">
        <v>1958</v>
      </c>
      <c r="M44" s="88">
        <v>1558</v>
      </c>
    </row>
    <row r="45" spans="2:13" ht="27.75" customHeight="1" x14ac:dyDescent="0.15">
      <c r="B45" s="1244"/>
      <c r="C45" s="1245"/>
      <c r="D45" s="85"/>
      <c r="E45" s="1250" t="s">
        <v>29</v>
      </c>
      <c r="F45" s="1250"/>
      <c r="G45" s="1250"/>
      <c r="H45" s="1251"/>
      <c r="I45" s="86">
        <v>2717</v>
      </c>
      <c r="J45" s="87">
        <v>2482</v>
      </c>
      <c r="K45" s="87">
        <v>2590</v>
      </c>
      <c r="L45" s="87">
        <v>2891</v>
      </c>
      <c r="M45" s="88">
        <v>2680</v>
      </c>
    </row>
    <row r="46" spans="2:13" ht="27.75" customHeight="1" x14ac:dyDescent="0.15">
      <c r="B46" s="1244"/>
      <c r="C46" s="1245"/>
      <c r="D46" s="89"/>
      <c r="E46" s="1250" t="s">
        <v>30</v>
      </c>
      <c r="F46" s="1250"/>
      <c r="G46" s="1250"/>
      <c r="H46" s="1251"/>
      <c r="I46" s="86">
        <v>0</v>
      </c>
      <c r="J46" s="87">
        <v>0</v>
      </c>
      <c r="K46" s="87" t="s">
        <v>506</v>
      </c>
      <c r="L46" s="87" t="s">
        <v>506</v>
      </c>
      <c r="M46" s="88" t="s">
        <v>506</v>
      </c>
    </row>
    <row r="47" spans="2:13" ht="27.75" customHeight="1" x14ac:dyDescent="0.15">
      <c r="B47" s="1244"/>
      <c r="C47" s="1245"/>
      <c r="D47" s="90"/>
      <c r="E47" s="1252" t="s">
        <v>31</v>
      </c>
      <c r="F47" s="1253"/>
      <c r="G47" s="1253"/>
      <c r="H47" s="1254"/>
      <c r="I47" s="86" t="s">
        <v>506</v>
      </c>
      <c r="J47" s="87" t="s">
        <v>506</v>
      </c>
      <c r="K47" s="87" t="s">
        <v>506</v>
      </c>
      <c r="L47" s="87" t="s">
        <v>506</v>
      </c>
      <c r="M47" s="88" t="s">
        <v>506</v>
      </c>
    </row>
    <row r="48" spans="2:13" ht="27.75" customHeight="1" x14ac:dyDescent="0.15">
      <c r="B48" s="1244"/>
      <c r="C48" s="1245"/>
      <c r="D48" s="85"/>
      <c r="E48" s="1250" t="s">
        <v>32</v>
      </c>
      <c r="F48" s="1250"/>
      <c r="G48" s="1250"/>
      <c r="H48" s="1251"/>
      <c r="I48" s="86" t="s">
        <v>506</v>
      </c>
      <c r="J48" s="87" t="s">
        <v>506</v>
      </c>
      <c r="K48" s="87" t="s">
        <v>506</v>
      </c>
      <c r="L48" s="87" t="s">
        <v>506</v>
      </c>
      <c r="M48" s="88" t="s">
        <v>506</v>
      </c>
    </row>
    <row r="49" spans="2:13" ht="27.75" customHeight="1" x14ac:dyDescent="0.15">
      <c r="B49" s="1246"/>
      <c r="C49" s="1247"/>
      <c r="D49" s="85"/>
      <c r="E49" s="1250" t="s">
        <v>33</v>
      </c>
      <c r="F49" s="1250"/>
      <c r="G49" s="1250"/>
      <c r="H49" s="1251"/>
      <c r="I49" s="86" t="s">
        <v>506</v>
      </c>
      <c r="J49" s="87" t="s">
        <v>506</v>
      </c>
      <c r="K49" s="87" t="s">
        <v>506</v>
      </c>
      <c r="L49" s="87" t="s">
        <v>506</v>
      </c>
      <c r="M49" s="88" t="s">
        <v>506</v>
      </c>
    </row>
    <row r="50" spans="2:13" ht="27.75" customHeight="1" x14ac:dyDescent="0.15">
      <c r="B50" s="1255" t="s">
        <v>34</v>
      </c>
      <c r="C50" s="1256"/>
      <c r="D50" s="91"/>
      <c r="E50" s="1250" t="s">
        <v>35</v>
      </c>
      <c r="F50" s="1250"/>
      <c r="G50" s="1250"/>
      <c r="H50" s="1251"/>
      <c r="I50" s="86">
        <v>3880</v>
      </c>
      <c r="J50" s="87">
        <v>4286</v>
      </c>
      <c r="K50" s="87">
        <v>3774</v>
      </c>
      <c r="L50" s="87">
        <v>4298</v>
      </c>
      <c r="M50" s="88">
        <v>4524</v>
      </c>
    </row>
    <row r="51" spans="2:13" ht="27.75" customHeight="1" x14ac:dyDescent="0.15">
      <c r="B51" s="1244"/>
      <c r="C51" s="1245"/>
      <c r="D51" s="85"/>
      <c r="E51" s="1250" t="s">
        <v>36</v>
      </c>
      <c r="F51" s="1250"/>
      <c r="G51" s="1250"/>
      <c r="H51" s="1251"/>
      <c r="I51" s="86">
        <v>10900</v>
      </c>
      <c r="J51" s="87">
        <v>11284</v>
      </c>
      <c r="K51" s="87">
        <v>11617</v>
      </c>
      <c r="L51" s="87">
        <v>11969</v>
      </c>
      <c r="M51" s="88">
        <v>12721</v>
      </c>
    </row>
    <row r="52" spans="2:13" ht="27.75" customHeight="1" x14ac:dyDescent="0.15">
      <c r="B52" s="1246"/>
      <c r="C52" s="1247"/>
      <c r="D52" s="85"/>
      <c r="E52" s="1250" t="s">
        <v>37</v>
      </c>
      <c r="F52" s="1250"/>
      <c r="G52" s="1250"/>
      <c r="H52" s="1251"/>
      <c r="I52" s="86">
        <v>20494</v>
      </c>
      <c r="J52" s="87">
        <v>22677</v>
      </c>
      <c r="K52" s="87">
        <v>25173</v>
      </c>
      <c r="L52" s="87">
        <v>26194</v>
      </c>
      <c r="M52" s="88">
        <v>27437</v>
      </c>
    </row>
    <row r="53" spans="2:13" ht="27.75" customHeight="1" thickBot="1" x14ac:dyDescent="0.2">
      <c r="B53" s="1257" t="s">
        <v>38</v>
      </c>
      <c r="C53" s="1258"/>
      <c r="D53" s="92"/>
      <c r="E53" s="1259" t="s">
        <v>39</v>
      </c>
      <c r="F53" s="1259"/>
      <c r="G53" s="1259"/>
      <c r="H53" s="1260"/>
      <c r="I53" s="93">
        <v>56</v>
      </c>
      <c r="J53" s="94">
        <v>270</v>
      </c>
      <c r="K53" s="94">
        <v>1910</v>
      </c>
      <c r="L53" s="94">
        <v>2582</v>
      </c>
      <c r="M53" s="95">
        <v>1894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gWND78BKhjOX+KM1er5rVcBY5GtBi6R5p8i8zpNehX3BBw2W8Aad5fUNlJQnLZ+9V3S75wXq8d2SrMxUvj6Q==" saltValue="Ph4TT06t7AlmO6/qzppP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BY36" sqref="BY36:CM3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1840</v>
      </c>
      <c r="G55" s="107">
        <v>2116</v>
      </c>
      <c r="H55" s="108">
        <v>1842</v>
      </c>
    </row>
    <row r="56" spans="2:8" ht="52.5" customHeight="1" x14ac:dyDescent="0.15">
      <c r="B56" s="109"/>
      <c r="C56" s="1271" t="s">
        <v>43</v>
      </c>
      <c r="D56" s="1271"/>
      <c r="E56" s="1272"/>
      <c r="F56" s="110" t="s">
        <v>506</v>
      </c>
      <c r="G56" s="110" t="s">
        <v>506</v>
      </c>
      <c r="H56" s="111" t="s">
        <v>506</v>
      </c>
    </row>
    <row r="57" spans="2:8" ht="53.25" customHeight="1" x14ac:dyDescent="0.15">
      <c r="B57" s="109"/>
      <c r="C57" s="1273" t="s">
        <v>44</v>
      </c>
      <c r="D57" s="1273"/>
      <c r="E57" s="1274"/>
      <c r="F57" s="112">
        <v>1441</v>
      </c>
      <c r="G57" s="112">
        <v>1531</v>
      </c>
      <c r="H57" s="113">
        <v>1628</v>
      </c>
    </row>
    <row r="58" spans="2:8" ht="45.75" customHeight="1" x14ac:dyDescent="0.15">
      <c r="B58" s="114"/>
      <c r="C58" s="1261" t="s">
        <v>581</v>
      </c>
      <c r="D58" s="1262"/>
      <c r="E58" s="1263"/>
      <c r="F58" s="115">
        <v>746</v>
      </c>
      <c r="G58" s="115">
        <v>826</v>
      </c>
      <c r="H58" s="116">
        <v>909</v>
      </c>
    </row>
    <row r="59" spans="2:8" ht="45.75" customHeight="1" x14ac:dyDescent="0.15">
      <c r="B59" s="114"/>
      <c r="C59" s="1261" t="s">
        <v>582</v>
      </c>
      <c r="D59" s="1262"/>
      <c r="E59" s="1263"/>
      <c r="F59" s="115">
        <v>396</v>
      </c>
      <c r="G59" s="115">
        <v>396</v>
      </c>
      <c r="H59" s="116">
        <v>397</v>
      </c>
    </row>
    <row r="60" spans="2:8" ht="45.75" customHeight="1" x14ac:dyDescent="0.15">
      <c r="B60" s="114"/>
      <c r="C60" s="1261" t="s">
        <v>583</v>
      </c>
      <c r="D60" s="1262"/>
      <c r="E60" s="1263"/>
      <c r="F60" s="115">
        <v>104</v>
      </c>
      <c r="G60" s="115">
        <v>105</v>
      </c>
      <c r="H60" s="116">
        <v>105</v>
      </c>
    </row>
    <row r="61" spans="2:8" ht="45.75" customHeight="1" x14ac:dyDescent="0.15">
      <c r="B61" s="114"/>
      <c r="C61" s="1261" t="s">
        <v>585</v>
      </c>
      <c r="D61" s="1262"/>
      <c r="E61" s="1263"/>
      <c r="F61" s="115">
        <v>97</v>
      </c>
      <c r="G61" s="115">
        <v>97</v>
      </c>
      <c r="H61" s="116">
        <v>97</v>
      </c>
    </row>
    <row r="62" spans="2:8" ht="45.75" customHeight="1" thickBot="1" x14ac:dyDescent="0.2">
      <c r="B62" s="117"/>
      <c r="C62" s="1264" t="s">
        <v>584</v>
      </c>
      <c r="D62" s="1265"/>
      <c r="E62" s="1266"/>
      <c r="F62" s="118">
        <v>56</v>
      </c>
      <c r="G62" s="118">
        <v>64</v>
      </c>
      <c r="H62" s="119">
        <v>78</v>
      </c>
    </row>
    <row r="63" spans="2:8" ht="52.5" customHeight="1" thickBot="1" x14ac:dyDescent="0.2">
      <c r="B63" s="120"/>
      <c r="C63" s="1267" t="s">
        <v>45</v>
      </c>
      <c r="D63" s="1267"/>
      <c r="E63" s="1268"/>
      <c r="F63" s="121">
        <v>3281</v>
      </c>
      <c r="G63" s="121">
        <v>3647</v>
      </c>
      <c r="H63" s="122">
        <v>3470</v>
      </c>
    </row>
    <row r="64" spans="2:8" ht="15" customHeight="1" x14ac:dyDescent="0.15"/>
    <row r="65" ht="0" hidden="1" customHeight="1" x14ac:dyDescent="0.15"/>
    <row r="66" ht="0" hidden="1" customHeight="1" x14ac:dyDescent="0.15"/>
  </sheetData>
  <sheetProtection algorithmName="SHA-512" hashValue="w9nTwORmE3QEsEGz/s7dMa6Q1BHUZyqb8lJdjBxWol20YyQ3yc4FG6bLGP+cBz7HCeAGUcERahOpKLrbla5gbQ==" saltValue="rKwYBcZWwNTnae4oDiER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0" zoomScaleNormal="50" zoomScaleSheetLayoutView="55" workbookViewId="0">
      <selection activeCell="BP57" sqref="BP57:BW5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598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17.100000000000001</v>
      </c>
      <c r="CO51" s="1277"/>
      <c r="CP51" s="1277"/>
      <c r="CQ51" s="1277"/>
      <c r="CR51" s="1277"/>
      <c r="CS51" s="1277"/>
      <c r="CT51" s="1277"/>
      <c r="CU51" s="1277"/>
      <c r="CV51" s="1277">
        <v>12.4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52.6</v>
      </c>
      <c r="CO53" s="1277"/>
      <c r="CP53" s="1277"/>
      <c r="CQ53" s="1277"/>
      <c r="CR53" s="1277"/>
      <c r="CS53" s="1277"/>
      <c r="CT53" s="1277"/>
      <c r="CU53" s="1277"/>
      <c r="CV53" s="1277">
        <v>53.3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0.3</v>
      </c>
      <c r="BQ73" s="1277"/>
      <c r="BR73" s="1277"/>
      <c r="BS73" s="1277"/>
      <c r="BT73" s="1277"/>
      <c r="BU73" s="1277"/>
      <c r="BV73" s="1277"/>
      <c r="BW73" s="1277"/>
      <c r="BX73" s="1277">
        <v>1.8</v>
      </c>
      <c r="BY73" s="1277"/>
      <c r="BZ73" s="1277"/>
      <c r="CA73" s="1277"/>
      <c r="CB73" s="1277"/>
      <c r="CC73" s="1277"/>
      <c r="CD73" s="1277"/>
      <c r="CE73" s="1277"/>
      <c r="CF73" s="1277">
        <v>12.6</v>
      </c>
      <c r="CG73" s="1277"/>
      <c r="CH73" s="1277"/>
      <c r="CI73" s="1277"/>
      <c r="CJ73" s="1277"/>
      <c r="CK73" s="1277"/>
      <c r="CL73" s="1277"/>
      <c r="CM73" s="1277"/>
      <c r="CN73" s="1277">
        <v>17.100000000000001</v>
      </c>
      <c r="CO73" s="1277"/>
      <c r="CP73" s="1277"/>
      <c r="CQ73" s="1277"/>
      <c r="CR73" s="1277"/>
      <c r="CS73" s="1277"/>
      <c r="CT73" s="1277"/>
      <c r="CU73" s="1277"/>
      <c r="CV73" s="1277">
        <v>12.4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2.7</v>
      </c>
      <c r="BQ75" s="1277"/>
      <c r="BR75" s="1277"/>
      <c r="BS75" s="1277"/>
      <c r="BT75" s="1277"/>
      <c r="BU75" s="1277"/>
      <c r="BV75" s="1277"/>
      <c r="BW75" s="1277"/>
      <c r="BX75" s="1277">
        <v>2.8</v>
      </c>
      <c r="BY75" s="1277"/>
      <c r="BZ75" s="1277"/>
      <c r="CA75" s="1277"/>
      <c r="CB75" s="1277"/>
      <c r="CC75" s="1277"/>
      <c r="CD75" s="1277"/>
      <c r="CE75" s="1277"/>
      <c r="CF75" s="1277">
        <v>3</v>
      </c>
      <c r="CG75" s="1277"/>
      <c r="CH75" s="1277"/>
      <c r="CI75" s="1277"/>
      <c r="CJ75" s="1277"/>
      <c r="CK75" s="1277"/>
      <c r="CL75" s="1277"/>
      <c r="CM75" s="1277"/>
      <c r="CN75" s="1277">
        <v>2.8</v>
      </c>
      <c r="CO75" s="1277"/>
      <c r="CP75" s="1277"/>
      <c r="CQ75" s="1277"/>
      <c r="CR75" s="1277"/>
      <c r="CS75" s="1277"/>
      <c r="CT75" s="1277"/>
      <c r="CU75" s="1277"/>
      <c r="CV75" s="1277">
        <v>3.1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U+Sl9KcflT8dNJe9owWpQ1OfRILiw57sVuURY1Q4Rsm18Nn34VrI1AUlJG3NWWv9yVoA9xl1WarhcLtSYbs5g==" saltValue="HyI9b25lyyVL9rCSGtA/C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UFph2e+3bvUxlb4TZkECJO/Ll4CUTD0r7n239Sc8OJC2zIyz76rP1q4eoC0Ls8jTtWAntZWgDgInQQQDYOAxw==" saltValue="EGBZcpZ/cxxjc0ZvaSoJRw==" spinCount="100000" sheet="1" objects="1" scenarios="1"/>
  <dataConsolidate/>
  <phoneticPr fontId="2"/>
  <printOptions horizontalCentered="1" verticalCentered="1"/>
  <pageMargins left="0" right="0" top="0.15748031496062992" bottom="0.15748031496062992" header="0.31496062992125984" footer="0.31496062992125984"/>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HnaL0HI7KvPJcdFDLVgT5Pa6IhRmU8Rvk/PLe3tnzqbh/Yt63ZLtxzPYuo2djNkTvTzLuqI7SD4/npa29JiVA==" saltValue="iq7itQAzPB3jeSsKSikb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42263</v>
      </c>
      <c r="E3" s="141"/>
      <c r="F3" s="142">
        <v>63956</v>
      </c>
      <c r="G3" s="143"/>
      <c r="H3" s="144"/>
    </row>
    <row r="4" spans="1:8" x14ac:dyDescent="0.15">
      <c r="A4" s="145"/>
      <c r="B4" s="146"/>
      <c r="C4" s="147"/>
      <c r="D4" s="148">
        <v>34503</v>
      </c>
      <c r="E4" s="149"/>
      <c r="F4" s="150">
        <v>29239</v>
      </c>
      <c r="G4" s="151"/>
      <c r="H4" s="152"/>
    </row>
    <row r="5" spans="1:8" x14ac:dyDescent="0.15">
      <c r="A5" s="133" t="s">
        <v>541</v>
      </c>
      <c r="B5" s="138"/>
      <c r="C5" s="139"/>
      <c r="D5" s="140">
        <v>62429</v>
      </c>
      <c r="E5" s="141"/>
      <c r="F5" s="142">
        <v>66255</v>
      </c>
      <c r="G5" s="143"/>
      <c r="H5" s="144"/>
    </row>
    <row r="6" spans="1:8" x14ac:dyDescent="0.15">
      <c r="A6" s="145"/>
      <c r="B6" s="146"/>
      <c r="C6" s="147"/>
      <c r="D6" s="148">
        <v>50520</v>
      </c>
      <c r="E6" s="149"/>
      <c r="F6" s="150">
        <v>31822</v>
      </c>
      <c r="G6" s="151"/>
      <c r="H6" s="152"/>
    </row>
    <row r="7" spans="1:8" x14ac:dyDescent="0.15">
      <c r="A7" s="133" t="s">
        <v>542</v>
      </c>
      <c r="B7" s="138"/>
      <c r="C7" s="139"/>
      <c r="D7" s="140">
        <v>75145</v>
      </c>
      <c r="E7" s="141"/>
      <c r="F7" s="142">
        <v>54227</v>
      </c>
      <c r="G7" s="143"/>
      <c r="H7" s="144"/>
    </row>
    <row r="8" spans="1:8" x14ac:dyDescent="0.15">
      <c r="A8" s="145"/>
      <c r="B8" s="146"/>
      <c r="C8" s="147"/>
      <c r="D8" s="148">
        <v>60512</v>
      </c>
      <c r="E8" s="149"/>
      <c r="F8" s="150">
        <v>29694</v>
      </c>
      <c r="G8" s="151"/>
      <c r="H8" s="152"/>
    </row>
    <row r="9" spans="1:8" x14ac:dyDescent="0.15">
      <c r="A9" s="133" t="s">
        <v>543</v>
      </c>
      <c r="B9" s="138"/>
      <c r="C9" s="139"/>
      <c r="D9" s="140">
        <v>42406</v>
      </c>
      <c r="E9" s="141"/>
      <c r="F9" s="142">
        <v>57295</v>
      </c>
      <c r="G9" s="143"/>
      <c r="H9" s="144"/>
    </row>
    <row r="10" spans="1:8" x14ac:dyDescent="0.15">
      <c r="A10" s="145"/>
      <c r="B10" s="146"/>
      <c r="C10" s="147"/>
      <c r="D10" s="148">
        <v>32778</v>
      </c>
      <c r="E10" s="149"/>
      <c r="F10" s="150">
        <v>32771</v>
      </c>
      <c r="G10" s="151"/>
      <c r="H10" s="152"/>
    </row>
    <row r="11" spans="1:8" x14ac:dyDescent="0.15">
      <c r="A11" s="133" t="s">
        <v>544</v>
      </c>
      <c r="B11" s="138"/>
      <c r="C11" s="139"/>
      <c r="D11" s="140">
        <v>46351</v>
      </c>
      <c r="E11" s="141"/>
      <c r="F11" s="142">
        <v>54110</v>
      </c>
      <c r="G11" s="143"/>
      <c r="H11" s="144"/>
    </row>
    <row r="12" spans="1:8" x14ac:dyDescent="0.15">
      <c r="A12" s="145"/>
      <c r="B12" s="146"/>
      <c r="C12" s="153"/>
      <c r="D12" s="148">
        <v>37266</v>
      </c>
      <c r="E12" s="149"/>
      <c r="F12" s="150">
        <v>30620</v>
      </c>
      <c r="G12" s="151"/>
      <c r="H12" s="152"/>
    </row>
    <row r="13" spans="1:8" x14ac:dyDescent="0.15">
      <c r="A13" s="133"/>
      <c r="B13" s="138"/>
      <c r="C13" s="154"/>
      <c r="D13" s="155">
        <v>53719</v>
      </c>
      <c r="E13" s="156"/>
      <c r="F13" s="157">
        <v>59169</v>
      </c>
      <c r="G13" s="158"/>
      <c r="H13" s="144"/>
    </row>
    <row r="14" spans="1:8" x14ac:dyDescent="0.15">
      <c r="A14" s="145"/>
      <c r="B14" s="146"/>
      <c r="C14" s="147"/>
      <c r="D14" s="148">
        <v>43116</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4.9800000000000004</v>
      </c>
      <c r="C19" s="159">
        <f>ROUND(VALUE(SUBSTITUTE(実質収支比率等に係る経年分析!G$48,"▲","-")),2)</f>
        <v>4.92</v>
      </c>
      <c r="D19" s="159">
        <f>ROUND(VALUE(SUBSTITUTE(実質収支比率等に係る経年分析!H$48,"▲","-")),2)</f>
        <v>7.01</v>
      </c>
      <c r="E19" s="159">
        <f>ROUND(VALUE(SUBSTITUTE(実質収支比率等に係る経年分析!I$48,"▲","-")),2)</f>
        <v>5.04</v>
      </c>
      <c r="F19" s="159">
        <f>ROUND(VALUE(SUBSTITUTE(実質収支比率等に係る経年分析!J$48,"▲","-")),2)</f>
        <v>3.68</v>
      </c>
    </row>
    <row r="20" spans="1:11" x14ac:dyDescent="0.15">
      <c r="A20" s="159" t="s">
        <v>49</v>
      </c>
      <c r="B20" s="159">
        <f>ROUND(VALUE(SUBSTITUTE(実質収支比率等に係る経年分析!F$47,"▲","-")),2)</f>
        <v>13.84</v>
      </c>
      <c r="C20" s="159">
        <f>ROUND(VALUE(SUBSTITUTE(実質収支比率等に係る経年分析!G$47,"▲","-")),2)</f>
        <v>13.39</v>
      </c>
      <c r="D20" s="159">
        <f>ROUND(VALUE(SUBSTITUTE(実質収支比率等に係る経年分析!H$47,"▲","-")),2)</f>
        <v>11.09</v>
      </c>
      <c r="E20" s="159">
        <f>ROUND(VALUE(SUBSTITUTE(実質収支比率等に係る経年分析!I$47,"▲","-")),2)</f>
        <v>12.68</v>
      </c>
      <c r="F20" s="159">
        <f>ROUND(VALUE(SUBSTITUTE(実質収支比率等に係る経年分析!J$47,"▲","-")),2)</f>
        <v>10.88</v>
      </c>
    </row>
    <row r="21" spans="1:11" x14ac:dyDescent="0.15">
      <c r="A21" s="159" t="s">
        <v>50</v>
      </c>
      <c r="B21" s="159">
        <f>IF(ISNUMBER(VALUE(SUBSTITUTE(実質収支比率等に係る経年分析!F$49,"▲","-"))),ROUND(VALUE(SUBSTITUTE(実質収支比率等に係る経年分析!F$49,"▲","-")),2),NA())</f>
        <v>0</v>
      </c>
      <c r="C21" s="159">
        <f>IF(ISNUMBER(VALUE(SUBSTITUTE(実質収支比率等に係る経年分析!G$49,"▲","-"))),ROUND(VALUE(SUBSTITUTE(実質収支比率等に係る経年分析!G$49,"▲","-")),2),NA())</f>
        <v>-0.67</v>
      </c>
      <c r="D21" s="159">
        <f>IF(ISNUMBER(VALUE(SUBSTITUTE(実質収支比率等に係る経年分析!H$49,"▲","-"))),ROUND(VALUE(SUBSTITUTE(実質収支比率等に係る経年分析!H$49,"▲","-")),2),NA())</f>
        <v>0.57999999999999996</v>
      </c>
      <c r="E21" s="159">
        <f>IF(ISNUMBER(VALUE(SUBSTITUTE(実質収支比率等に係る経年分析!I$49,"▲","-"))),ROUND(VALUE(SUBSTITUTE(実質収支比率等に係る経年分析!I$49,"▲","-")),2),NA())</f>
        <v>-0.28000000000000003</v>
      </c>
      <c r="F21" s="159">
        <f>IF(ISNUMBER(VALUE(SUBSTITUTE(実質収支比率等に係る経年分析!J$49,"▲","-"))),ROUND(VALUE(SUBSTITUTE(実質収支比率等に係る経年分析!J$49,"▲","-")),2),NA())</f>
        <v>-2.9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北名古屋沖村西部土地区画整理事業特別会計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1.1599999999999999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2.4300000000000002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1913</v>
      </c>
      <c r="E42" s="161"/>
      <c r="F42" s="161"/>
      <c r="G42" s="161">
        <f>'実質公債費比率（分子）の構造'!L$52</f>
        <v>2099</v>
      </c>
      <c r="H42" s="161"/>
      <c r="I42" s="161"/>
      <c r="J42" s="161">
        <f>'実質公債費比率（分子）の構造'!M$52</f>
        <v>2060</v>
      </c>
      <c r="K42" s="161"/>
      <c r="L42" s="161"/>
      <c r="M42" s="161">
        <f>'実質公債費比率（分子）の構造'!N$52</f>
        <v>2169</v>
      </c>
      <c r="N42" s="161"/>
      <c r="O42" s="161"/>
      <c r="P42" s="161">
        <f>'実質公債費比率（分子）の構造'!O$52</f>
        <v>2314</v>
      </c>
    </row>
    <row r="43" spans="1:16" x14ac:dyDescent="0.15">
      <c r="A43" s="161" t="s">
        <v>18</v>
      </c>
      <c r="B43" s="161">
        <f>'実質公債費比率（分子）の構造'!K$51</f>
        <v>1</v>
      </c>
      <c r="C43" s="161"/>
      <c r="D43" s="161"/>
      <c r="E43" s="161">
        <f>'実質公債費比率（分子）の構造'!L$51</f>
        <v>1</v>
      </c>
      <c r="F43" s="161"/>
      <c r="G43" s="161"/>
      <c r="H43" s="161">
        <f>'実質公債費比率（分子）の構造'!M$51</f>
        <v>2</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102</v>
      </c>
      <c r="C44" s="161"/>
      <c r="D44" s="161"/>
      <c r="E44" s="161">
        <f>'実質公債費比率（分子）の構造'!L$50</f>
        <v>130</v>
      </c>
      <c r="F44" s="161"/>
      <c r="G44" s="161"/>
      <c r="H44" s="161">
        <f>'実質公債費比率（分子）の構造'!M$50</f>
        <v>195</v>
      </c>
      <c r="I44" s="161"/>
      <c r="J44" s="161"/>
      <c r="K44" s="161">
        <f>'実質公債費比率（分子）の構造'!N$50</f>
        <v>184</v>
      </c>
      <c r="L44" s="161"/>
      <c r="M44" s="161"/>
      <c r="N44" s="161">
        <f>'実質公債費比率（分子）の構造'!O$50</f>
        <v>127</v>
      </c>
      <c r="O44" s="161"/>
      <c r="P44" s="161"/>
    </row>
    <row r="45" spans="1:16" x14ac:dyDescent="0.15">
      <c r="A45" s="161" t="s">
        <v>59</v>
      </c>
      <c r="B45" s="161">
        <f>'実質公債費比率（分子）の構造'!K$49</f>
        <v>315</v>
      </c>
      <c r="C45" s="161"/>
      <c r="D45" s="161"/>
      <c r="E45" s="161">
        <f>'実質公債費比率（分子）の構造'!L$49</f>
        <v>300</v>
      </c>
      <c r="F45" s="161"/>
      <c r="G45" s="161"/>
      <c r="H45" s="161">
        <f>'実質公債費比率（分子）の構造'!M$49</f>
        <v>346</v>
      </c>
      <c r="I45" s="161"/>
      <c r="J45" s="161"/>
      <c r="K45" s="161">
        <f>'実質公債費比率（分子）の構造'!N$49</f>
        <v>211</v>
      </c>
      <c r="L45" s="161"/>
      <c r="M45" s="161"/>
      <c r="N45" s="161">
        <f>'実質公債費比率（分子）の構造'!O$49</f>
        <v>404</v>
      </c>
      <c r="O45" s="161"/>
      <c r="P45" s="161"/>
    </row>
    <row r="46" spans="1:16" x14ac:dyDescent="0.15">
      <c r="A46" s="161" t="s">
        <v>60</v>
      </c>
      <c r="B46" s="161">
        <f>'実質公債費比率（分子）の構造'!K$48</f>
        <v>349</v>
      </c>
      <c r="C46" s="161"/>
      <c r="D46" s="161"/>
      <c r="E46" s="161">
        <f>'実質公債費比率（分子）の構造'!L$48</f>
        <v>412</v>
      </c>
      <c r="F46" s="161"/>
      <c r="G46" s="161"/>
      <c r="H46" s="161">
        <f>'実質公債費比率（分子）の構造'!M$48</f>
        <v>467</v>
      </c>
      <c r="I46" s="161"/>
      <c r="J46" s="161"/>
      <c r="K46" s="161">
        <f>'実質公債費比率（分子）の構造'!N$48</f>
        <v>495</v>
      </c>
      <c r="L46" s="161"/>
      <c r="M46" s="161"/>
      <c r="N46" s="161">
        <f>'実質公債費比率（分子）の構造'!O$48</f>
        <v>503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1556</v>
      </c>
      <c r="C49" s="161"/>
      <c r="D49" s="161"/>
      <c r="E49" s="161">
        <f>'実質公債費比率（分子）の構造'!L$45</f>
        <v>1663</v>
      </c>
      <c r="F49" s="161"/>
      <c r="G49" s="161"/>
      <c r="H49" s="161">
        <f>'実質公債費比率（分子）の構造'!M$45</f>
        <v>1549</v>
      </c>
      <c r="I49" s="161"/>
      <c r="J49" s="161"/>
      <c r="K49" s="161">
        <f>'実質公債費比率（分子）の構造'!N$45</f>
        <v>1634</v>
      </c>
      <c r="L49" s="161"/>
      <c r="M49" s="161"/>
      <c r="N49" s="161">
        <f>'実質公債費比率（分子）の構造'!O$45</f>
        <v>1848</v>
      </c>
      <c r="O49" s="161"/>
      <c r="P49" s="161"/>
    </row>
    <row r="50" spans="1:16" x14ac:dyDescent="0.15">
      <c r="A50" s="161" t="s">
        <v>64</v>
      </c>
      <c r="B50" s="161" t="e">
        <f>NA()</f>
        <v>#N/A</v>
      </c>
      <c r="C50" s="161">
        <f>IF(ISNUMBER('実質公債費比率（分子）の構造'!K$53),'実質公債費比率（分子）の構造'!K$53,NA())</f>
        <v>410</v>
      </c>
      <c r="D50" s="161" t="e">
        <f>NA()</f>
        <v>#N/A</v>
      </c>
      <c r="E50" s="161" t="e">
        <f>NA()</f>
        <v>#N/A</v>
      </c>
      <c r="F50" s="161">
        <f>IF(ISNUMBER('実質公債費比率（分子）の構造'!L$53),'実質公債費比率（分子）の構造'!L$53,NA())</f>
        <v>407</v>
      </c>
      <c r="G50" s="161" t="e">
        <f>NA()</f>
        <v>#N/A</v>
      </c>
      <c r="H50" s="161" t="e">
        <f>NA()</f>
        <v>#N/A</v>
      </c>
      <c r="I50" s="161">
        <f>IF(ISNUMBER('実質公債費比率（分子）の構造'!M$53),'実質公債費比率（分子）の構造'!M$53,NA())</f>
        <v>499</v>
      </c>
      <c r="J50" s="161" t="e">
        <f>NA()</f>
        <v>#N/A</v>
      </c>
      <c r="K50" s="161" t="e">
        <f>NA()</f>
        <v>#N/A</v>
      </c>
      <c r="L50" s="161">
        <f>IF(ISNUMBER('実質公債費比率（分子）の構造'!N$53),'実質公債費比率（分子）の構造'!N$53,NA())</f>
        <v>355</v>
      </c>
      <c r="M50" s="161" t="e">
        <f>NA()</f>
        <v>#N/A</v>
      </c>
      <c r="N50" s="161" t="e">
        <f>NA()</f>
        <v>#N/A</v>
      </c>
      <c r="O50" s="161">
        <f>IF(ISNUMBER('実質公債費比率（分子）の構造'!O$53),'実質公債費比率（分子）の構造'!O$53,NA())</f>
        <v>568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20494</v>
      </c>
      <c r="E56" s="160"/>
      <c r="F56" s="160"/>
      <c r="G56" s="160">
        <f>'将来負担比率（分子）の構造'!J$52</f>
        <v>22677</v>
      </c>
      <c r="H56" s="160"/>
      <c r="I56" s="160"/>
      <c r="J56" s="160">
        <f>'将来負担比率（分子）の構造'!K$52</f>
        <v>25173</v>
      </c>
      <c r="K56" s="160"/>
      <c r="L56" s="160"/>
      <c r="M56" s="160">
        <f>'将来負担比率（分子）の構造'!L$52</f>
        <v>26194</v>
      </c>
      <c r="N56" s="160"/>
      <c r="O56" s="160"/>
      <c r="P56" s="160">
        <f>'将来負担比率（分子）の構造'!M$52</f>
        <v>27437</v>
      </c>
    </row>
    <row r="57" spans="1:16" x14ac:dyDescent="0.15">
      <c r="A57" s="160" t="s">
        <v>36</v>
      </c>
      <c r="B57" s="160"/>
      <c r="C57" s="160"/>
      <c r="D57" s="160">
        <f>'将来負担比率（分子）の構造'!I$51</f>
        <v>10900</v>
      </c>
      <c r="E57" s="160"/>
      <c r="F57" s="160"/>
      <c r="G57" s="160">
        <f>'将来負担比率（分子）の構造'!J$51</f>
        <v>11284</v>
      </c>
      <c r="H57" s="160"/>
      <c r="I57" s="160"/>
      <c r="J57" s="160">
        <f>'将来負担比率（分子）の構造'!K$51</f>
        <v>11617</v>
      </c>
      <c r="K57" s="160"/>
      <c r="L57" s="160"/>
      <c r="M57" s="160">
        <f>'将来負担比率（分子）の構造'!L$51</f>
        <v>11969</v>
      </c>
      <c r="N57" s="160"/>
      <c r="O57" s="160"/>
      <c r="P57" s="160">
        <f>'将来負担比率（分子）の構造'!M$51</f>
        <v>12721</v>
      </c>
    </row>
    <row r="58" spans="1:16" x14ac:dyDescent="0.15">
      <c r="A58" s="160" t="s">
        <v>35</v>
      </c>
      <c r="B58" s="160"/>
      <c r="C58" s="160"/>
      <c r="D58" s="160">
        <f>'将来負担比率（分子）の構造'!I$50</f>
        <v>3880</v>
      </c>
      <c r="E58" s="160"/>
      <c r="F58" s="160"/>
      <c r="G58" s="160">
        <f>'将来負担比率（分子）の構造'!J$50</f>
        <v>4286</v>
      </c>
      <c r="H58" s="160"/>
      <c r="I58" s="160"/>
      <c r="J58" s="160">
        <f>'将来負担比率（分子）の構造'!K$50</f>
        <v>3774</v>
      </c>
      <c r="K58" s="160"/>
      <c r="L58" s="160"/>
      <c r="M58" s="160">
        <f>'将来負担比率（分子）の構造'!L$50</f>
        <v>4298</v>
      </c>
      <c r="N58" s="160"/>
      <c r="O58" s="160"/>
      <c r="P58" s="160">
        <f>'将来負担比率（分子）の構造'!M$50</f>
        <v>4524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2717</v>
      </c>
      <c r="C62" s="160"/>
      <c r="D62" s="160"/>
      <c r="E62" s="160">
        <f>'将来負担比率（分子）の構造'!J$45</f>
        <v>2482</v>
      </c>
      <c r="F62" s="160"/>
      <c r="G62" s="160"/>
      <c r="H62" s="160">
        <f>'将来負担比率（分子）の構造'!K$45</f>
        <v>2590</v>
      </c>
      <c r="I62" s="160"/>
      <c r="J62" s="160"/>
      <c r="K62" s="160">
        <f>'将来負担比率（分子）の構造'!L$45</f>
        <v>2891</v>
      </c>
      <c r="L62" s="160"/>
      <c r="M62" s="160"/>
      <c r="N62" s="160">
        <f>'将来負担比率（分子）の構造'!M$45</f>
        <v>2680</v>
      </c>
      <c r="O62" s="160"/>
      <c r="P62" s="160"/>
    </row>
    <row r="63" spans="1:16" x14ac:dyDescent="0.15">
      <c r="A63" s="160" t="s">
        <v>28</v>
      </c>
      <c r="B63" s="160">
        <f>'将来負担比率（分子）の構造'!I$44</f>
        <v>2053</v>
      </c>
      <c r="C63" s="160"/>
      <c r="D63" s="160"/>
      <c r="E63" s="160">
        <f>'将来負担比率（分子）の構造'!J$44</f>
        <v>1842</v>
      </c>
      <c r="F63" s="160"/>
      <c r="G63" s="160"/>
      <c r="H63" s="160">
        <f>'将来負担比率（分子）の構造'!K$44</f>
        <v>1633</v>
      </c>
      <c r="I63" s="160"/>
      <c r="J63" s="160"/>
      <c r="K63" s="160">
        <f>'将来負担比率（分子）の構造'!L$44</f>
        <v>1958</v>
      </c>
      <c r="L63" s="160"/>
      <c r="M63" s="160"/>
      <c r="N63" s="160">
        <f>'将来負担比率（分子）の構造'!M$44</f>
        <v>1558</v>
      </c>
      <c r="O63" s="160"/>
      <c r="P63" s="160"/>
    </row>
    <row r="64" spans="1:16" x14ac:dyDescent="0.15">
      <c r="A64" s="160" t="s">
        <v>27</v>
      </c>
      <c r="B64" s="160">
        <f>'将来負担比率（分子）の構造'!I$43</f>
        <v>10068</v>
      </c>
      <c r="C64" s="160"/>
      <c r="D64" s="160"/>
      <c r="E64" s="160">
        <f>'将来負担比率（分子）の構造'!J$43</f>
        <v>10467</v>
      </c>
      <c r="F64" s="160"/>
      <c r="G64" s="160"/>
      <c r="H64" s="160">
        <f>'将来負担比率（分子）の構造'!K$43</f>
        <v>10889</v>
      </c>
      <c r="I64" s="160"/>
      <c r="J64" s="160"/>
      <c r="K64" s="160">
        <f>'将来負担比率（分子）の構造'!L$43</f>
        <v>11424</v>
      </c>
      <c r="L64" s="160"/>
      <c r="M64" s="160"/>
      <c r="N64" s="160">
        <f>'将来負担比率（分子）の構造'!M$43</f>
        <v>11471</v>
      </c>
      <c r="O64" s="160"/>
      <c r="P64" s="160"/>
    </row>
    <row r="65" spans="1:16" x14ac:dyDescent="0.15">
      <c r="A65" s="160" t="s">
        <v>26</v>
      </c>
      <c r="B65" s="160">
        <f>'将来負担比率（分子）の構造'!I$42</f>
        <v>591</v>
      </c>
      <c r="C65" s="160"/>
      <c r="D65" s="160"/>
      <c r="E65" s="160">
        <f>'将来負担比率（分子）の構造'!J$42</f>
        <v>577</v>
      </c>
      <c r="F65" s="160"/>
      <c r="G65" s="160"/>
      <c r="H65" s="160">
        <f>'将来負担比率（分子）の構造'!K$42</f>
        <v>503</v>
      </c>
      <c r="I65" s="160"/>
      <c r="J65" s="160"/>
      <c r="K65" s="160">
        <f>'将来負担比率（分子）の構造'!L$42</f>
        <v>822</v>
      </c>
      <c r="L65" s="160"/>
      <c r="M65" s="160"/>
      <c r="N65" s="160">
        <f>'将来負担比率（分子）の構造'!M$42</f>
        <v>1237</v>
      </c>
      <c r="O65" s="160"/>
      <c r="P65" s="160"/>
    </row>
    <row r="66" spans="1:16" x14ac:dyDescent="0.15">
      <c r="A66" s="160" t="s">
        <v>25</v>
      </c>
      <c r="B66" s="160">
        <f>'将来負担比率（分子）の構造'!I$41</f>
        <v>19899</v>
      </c>
      <c r="C66" s="160"/>
      <c r="D66" s="160"/>
      <c r="E66" s="160">
        <f>'将来負担比率（分子）の構造'!J$41</f>
        <v>23150</v>
      </c>
      <c r="F66" s="160"/>
      <c r="G66" s="160"/>
      <c r="H66" s="160">
        <f>'将来負担比率（分子）の構造'!K$41</f>
        <v>26859</v>
      </c>
      <c r="I66" s="160"/>
      <c r="J66" s="160"/>
      <c r="K66" s="160">
        <f>'将来負担比率（分子）の構造'!L$41</f>
        <v>27947</v>
      </c>
      <c r="L66" s="160"/>
      <c r="M66" s="160"/>
      <c r="N66" s="160">
        <f>'将来負担比率（分子）の構造'!M$41</f>
        <v>29630</v>
      </c>
      <c r="O66" s="160"/>
      <c r="P66" s="160"/>
    </row>
    <row r="67" spans="1:16" x14ac:dyDescent="0.15">
      <c r="A67" s="160" t="s">
        <v>68</v>
      </c>
      <c r="B67" s="160" t="e">
        <f>NA()</f>
        <v>#N/A</v>
      </c>
      <c r="C67" s="160">
        <f>IF(ISNUMBER('将来負担比率（分子）の構造'!I$53), IF('将来負担比率（分子）の構造'!I$53 &lt; 0, 0, '将来負担比率（分子）の構造'!I$53), NA())</f>
        <v>56</v>
      </c>
      <c r="D67" s="160" t="e">
        <f>NA()</f>
        <v>#N/A</v>
      </c>
      <c r="E67" s="160" t="e">
        <f>NA()</f>
        <v>#N/A</v>
      </c>
      <c r="F67" s="160">
        <f>IF(ISNUMBER('将来負担比率（分子）の構造'!J$53), IF('将来負担比率（分子）の構造'!J$53 &lt; 0, 0, '将来負担比率（分子）の構造'!J$53), NA())</f>
        <v>270</v>
      </c>
      <c r="G67" s="160" t="e">
        <f>NA()</f>
        <v>#N/A</v>
      </c>
      <c r="H67" s="160" t="e">
        <f>NA()</f>
        <v>#N/A</v>
      </c>
      <c r="I67" s="160">
        <f>IF(ISNUMBER('将来負担比率（分子）の構造'!K$53), IF('将来負担比率（分子）の構造'!K$53 &lt; 0, 0, '将来負担比率（分子）の構造'!K$53), NA())</f>
        <v>1910</v>
      </c>
      <c r="J67" s="160" t="e">
        <f>NA()</f>
        <v>#N/A</v>
      </c>
      <c r="K67" s="160" t="e">
        <f>NA()</f>
        <v>#N/A</v>
      </c>
      <c r="L67" s="160">
        <f>IF(ISNUMBER('将来負担比率（分子）の構造'!L$53), IF('将来負担比率（分子）の構造'!L$53 &lt; 0, 0, '将来負担比率（分子）の構造'!L$53), NA())</f>
        <v>2582</v>
      </c>
      <c r="M67" s="160" t="e">
        <f>NA()</f>
        <v>#N/A</v>
      </c>
      <c r="N67" s="160" t="e">
        <f>NA()</f>
        <v>#N/A</v>
      </c>
      <c r="O67" s="160">
        <f>IF(ISNUMBER('将来負担比率（分子）の構造'!M$53), IF('将来負担比率（分子）の構造'!M$53 &lt; 0, 0, '将来負担比率（分子）の構造'!M$53), NA())</f>
        <v>1894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1840</v>
      </c>
      <c r="C72" s="164">
        <f>基金残高に係る経年分析!G55</f>
        <v>2116</v>
      </c>
      <c r="D72" s="164">
        <f>基金残高に係る経年分析!H55</f>
        <v>1842</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1441</v>
      </c>
      <c r="C74" s="164">
        <f>基金残高に係る経年分析!G57</f>
        <v>1531</v>
      </c>
      <c r="D74" s="164">
        <f>基金残高に係る経年分析!H57</f>
        <v>1628</v>
      </c>
    </row>
  </sheetData>
  <sheetProtection algorithmName="SHA-512" hashValue="20agfrQ293VWJ/h0D2xnDl9hkFeFKJSyu/dxDEcVz2L4/GszYijyXsWvSbGofq+II+nHSAD/vg51+KIAvC357g==" saltValue="/GrDayWrI18K9TnmOmea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13332141</v>
      </c>
      <c r="S5" s="649"/>
      <c r="T5" s="649"/>
      <c r="U5" s="649"/>
      <c r="V5" s="649"/>
      <c r="W5" s="649"/>
      <c r="X5" s="649"/>
      <c r="Y5" s="650"/>
      <c r="Z5" s="651">
        <v>47.1</v>
      </c>
      <c r="AA5" s="651"/>
      <c r="AB5" s="651"/>
      <c r="AC5" s="651"/>
      <c r="AD5" s="652">
        <v>12494787</v>
      </c>
      <c r="AE5" s="652"/>
      <c r="AF5" s="652"/>
      <c r="AG5" s="652"/>
      <c r="AH5" s="652"/>
      <c r="AI5" s="652"/>
      <c r="AJ5" s="652"/>
      <c r="AK5" s="652"/>
      <c r="AL5" s="653">
        <v>79</v>
      </c>
      <c r="AM5" s="654"/>
      <c r="AN5" s="654"/>
      <c r="AO5" s="655"/>
      <c r="AP5" s="645" t="s">
        <v>223</v>
      </c>
      <c r="AQ5" s="646"/>
      <c r="AR5" s="646"/>
      <c r="AS5" s="646"/>
      <c r="AT5" s="646"/>
      <c r="AU5" s="646"/>
      <c r="AV5" s="646"/>
      <c r="AW5" s="646"/>
      <c r="AX5" s="646"/>
      <c r="AY5" s="646"/>
      <c r="AZ5" s="646"/>
      <c r="BA5" s="646"/>
      <c r="BB5" s="646"/>
      <c r="BC5" s="646"/>
      <c r="BD5" s="646"/>
      <c r="BE5" s="646"/>
      <c r="BF5" s="647"/>
      <c r="BG5" s="659">
        <v>12494787</v>
      </c>
      <c r="BH5" s="660"/>
      <c r="BI5" s="660"/>
      <c r="BJ5" s="660"/>
      <c r="BK5" s="660"/>
      <c r="BL5" s="660"/>
      <c r="BM5" s="660"/>
      <c r="BN5" s="661"/>
      <c r="BO5" s="662">
        <v>93.7</v>
      </c>
      <c r="BP5" s="662"/>
      <c r="BQ5" s="662"/>
      <c r="BR5" s="662"/>
      <c r="BS5" s="663" t="s">
        <v>122</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191857</v>
      </c>
      <c r="S6" s="660"/>
      <c r="T6" s="660"/>
      <c r="U6" s="660"/>
      <c r="V6" s="660"/>
      <c r="W6" s="660"/>
      <c r="X6" s="660"/>
      <c r="Y6" s="661"/>
      <c r="Z6" s="662">
        <v>0.7</v>
      </c>
      <c r="AA6" s="662"/>
      <c r="AB6" s="662"/>
      <c r="AC6" s="662"/>
      <c r="AD6" s="663">
        <v>191857</v>
      </c>
      <c r="AE6" s="663"/>
      <c r="AF6" s="663"/>
      <c r="AG6" s="663"/>
      <c r="AH6" s="663"/>
      <c r="AI6" s="663"/>
      <c r="AJ6" s="663"/>
      <c r="AK6" s="663"/>
      <c r="AL6" s="664">
        <v>1.2</v>
      </c>
      <c r="AM6" s="665"/>
      <c r="AN6" s="665"/>
      <c r="AO6" s="666"/>
      <c r="AP6" s="656" t="s">
        <v>228</v>
      </c>
      <c r="AQ6" s="657"/>
      <c r="AR6" s="657"/>
      <c r="AS6" s="657"/>
      <c r="AT6" s="657"/>
      <c r="AU6" s="657"/>
      <c r="AV6" s="657"/>
      <c r="AW6" s="657"/>
      <c r="AX6" s="657"/>
      <c r="AY6" s="657"/>
      <c r="AZ6" s="657"/>
      <c r="BA6" s="657"/>
      <c r="BB6" s="657"/>
      <c r="BC6" s="657"/>
      <c r="BD6" s="657"/>
      <c r="BE6" s="657"/>
      <c r="BF6" s="658"/>
      <c r="BG6" s="659">
        <v>12494787</v>
      </c>
      <c r="BH6" s="660"/>
      <c r="BI6" s="660"/>
      <c r="BJ6" s="660"/>
      <c r="BK6" s="660"/>
      <c r="BL6" s="660"/>
      <c r="BM6" s="660"/>
      <c r="BN6" s="661"/>
      <c r="BO6" s="662">
        <v>93.7</v>
      </c>
      <c r="BP6" s="662"/>
      <c r="BQ6" s="662"/>
      <c r="BR6" s="662"/>
      <c r="BS6" s="663" t="s">
        <v>122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252748</v>
      </c>
      <c r="CS6" s="660"/>
      <c r="CT6" s="660"/>
      <c r="CU6" s="660"/>
      <c r="CV6" s="660"/>
      <c r="CW6" s="660"/>
      <c r="CX6" s="660"/>
      <c r="CY6" s="661"/>
      <c r="CZ6" s="653">
        <v>0.9</v>
      </c>
      <c r="DA6" s="654"/>
      <c r="DB6" s="654"/>
      <c r="DC6" s="673"/>
      <c r="DD6" s="668" t="s">
        <v>122</v>
      </c>
      <c r="DE6" s="660"/>
      <c r="DF6" s="660"/>
      <c r="DG6" s="660"/>
      <c r="DH6" s="660"/>
      <c r="DI6" s="660"/>
      <c r="DJ6" s="660"/>
      <c r="DK6" s="660"/>
      <c r="DL6" s="660"/>
      <c r="DM6" s="660"/>
      <c r="DN6" s="660"/>
      <c r="DO6" s="660"/>
      <c r="DP6" s="661"/>
      <c r="DQ6" s="668">
        <v>252748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25409</v>
      </c>
      <c r="S7" s="660"/>
      <c r="T7" s="660"/>
      <c r="U7" s="660"/>
      <c r="V7" s="660"/>
      <c r="W7" s="660"/>
      <c r="X7" s="660"/>
      <c r="Y7" s="661"/>
      <c r="Z7" s="662">
        <v>0.1</v>
      </c>
      <c r="AA7" s="662"/>
      <c r="AB7" s="662"/>
      <c r="AC7" s="662"/>
      <c r="AD7" s="663">
        <v>25409</v>
      </c>
      <c r="AE7" s="663"/>
      <c r="AF7" s="663"/>
      <c r="AG7" s="663"/>
      <c r="AH7" s="663"/>
      <c r="AI7" s="663"/>
      <c r="AJ7" s="663"/>
      <c r="AK7" s="663"/>
      <c r="AL7" s="664">
        <v>0.2</v>
      </c>
      <c r="AM7" s="665"/>
      <c r="AN7" s="665"/>
      <c r="AO7" s="666"/>
      <c r="AP7" s="656" t="s">
        <v>231</v>
      </c>
      <c r="AQ7" s="657"/>
      <c r="AR7" s="657"/>
      <c r="AS7" s="657"/>
      <c r="AT7" s="657"/>
      <c r="AU7" s="657"/>
      <c r="AV7" s="657"/>
      <c r="AW7" s="657"/>
      <c r="AX7" s="657"/>
      <c r="AY7" s="657"/>
      <c r="AZ7" s="657"/>
      <c r="BA7" s="657"/>
      <c r="BB7" s="657"/>
      <c r="BC7" s="657"/>
      <c r="BD7" s="657"/>
      <c r="BE7" s="657"/>
      <c r="BF7" s="658"/>
      <c r="BG7" s="659">
        <v>5907493</v>
      </c>
      <c r="BH7" s="660"/>
      <c r="BI7" s="660"/>
      <c r="BJ7" s="660"/>
      <c r="BK7" s="660"/>
      <c r="BL7" s="660"/>
      <c r="BM7" s="660"/>
      <c r="BN7" s="661"/>
      <c r="BO7" s="662">
        <v>44.3</v>
      </c>
      <c r="BP7" s="662"/>
      <c r="BQ7" s="662"/>
      <c r="BR7" s="662"/>
      <c r="BS7" s="663" t="s">
        <v>122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3403839</v>
      </c>
      <c r="CS7" s="660"/>
      <c r="CT7" s="660"/>
      <c r="CU7" s="660"/>
      <c r="CV7" s="660"/>
      <c r="CW7" s="660"/>
      <c r="CX7" s="660"/>
      <c r="CY7" s="661"/>
      <c r="CZ7" s="662">
        <v>12.3</v>
      </c>
      <c r="DA7" s="662"/>
      <c r="DB7" s="662"/>
      <c r="DC7" s="662"/>
      <c r="DD7" s="668">
        <v>537976</v>
      </c>
      <c r="DE7" s="660"/>
      <c r="DF7" s="660"/>
      <c r="DG7" s="660"/>
      <c r="DH7" s="660"/>
      <c r="DI7" s="660"/>
      <c r="DJ7" s="660"/>
      <c r="DK7" s="660"/>
      <c r="DL7" s="660"/>
      <c r="DM7" s="660"/>
      <c r="DN7" s="660"/>
      <c r="DO7" s="660"/>
      <c r="DP7" s="661"/>
      <c r="DQ7" s="668">
        <v>2557327</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86822</v>
      </c>
      <c r="S8" s="660"/>
      <c r="T8" s="660"/>
      <c r="U8" s="660"/>
      <c r="V8" s="660"/>
      <c r="W8" s="660"/>
      <c r="X8" s="660"/>
      <c r="Y8" s="661"/>
      <c r="Z8" s="662">
        <v>0.3</v>
      </c>
      <c r="AA8" s="662"/>
      <c r="AB8" s="662"/>
      <c r="AC8" s="662"/>
      <c r="AD8" s="663">
        <v>86822</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149786</v>
      </c>
      <c r="BH8" s="660"/>
      <c r="BI8" s="660"/>
      <c r="BJ8" s="660"/>
      <c r="BK8" s="660"/>
      <c r="BL8" s="660"/>
      <c r="BM8" s="660"/>
      <c r="BN8" s="661"/>
      <c r="BO8" s="662">
        <v>1.1000000000000001</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11837362</v>
      </c>
      <c r="CS8" s="660"/>
      <c r="CT8" s="660"/>
      <c r="CU8" s="660"/>
      <c r="CV8" s="660"/>
      <c r="CW8" s="660"/>
      <c r="CX8" s="660"/>
      <c r="CY8" s="661"/>
      <c r="CZ8" s="662">
        <v>42.7</v>
      </c>
      <c r="DA8" s="662"/>
      <c r="DB8" s="662"/>
      <c r="DC8" s="662"/>
      <c r="DD8" s="668">
        <v>994979</v>
      </c>
      <c r="DE8" s="660"/>
      <c r="DF8" s="660"/>
      <c r="DG8" s="660"/>
      <c r="DH8" s="660"/>
      <c r="DI8" s="660"/>
      <c r="DJ8" s="660"/>
      <c r="DK8" s="660"/>
      <c r="DL8" s="660"/>
      <c r="DM8" s="660"/>
      <c r="DN8" s="660"/>
      <c r="DO8" s="660"/>
      <c r="DP8" s="661"/>
      <c r="DQ8" s="668">
        <v>6297690</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83936</v>
      </c>
      <c r="S9" s="660"/>
      <c r="T9" s="660"/>
      <c r="U9" s="660"/>
      <c r="V9" s="660"/>
      <c r="W9" s="660"/>
      <c r="X9" s="660"/>
      <c r="Y9" s="661"/>
      <c r="Z9" s="662">
        <v>0.3</v>
      </c>
      <c r="AA9" s="662"/>
      <c r="AB9" s="662"/>
      <c r="AC9" s="662"/>
      <c r="AD9" s="663">
        <v>83936</v>
      </c>
      <c r="AE9" s="663"/>
      <c r="AF9" s="663"/>
      <c r="AG9" s="663"/>
      <c r="AH9" s="663"/>
      <c r="AI9" s="663"/>
      <c r="AJ9" s="663"/>
      <c r="AK9" s="663"/>
      <c r="AL9" s="664">
        <v>0.5</v>
      </c>
      <c r="AM9" s="665"/>
      <c r="AN9" s="665"/>
      <c r="AO9" s="666"/>
      <c r="AP9" s="656" t="s">
        <v>238</v>
      </c>
      <c r="AQ9" s="657"/>
      <c r="AR9" s="657"/>
      <c r="AS9" s="657"/>
      <c r="AT9" s="657"/>
      <c r="AU9" s="657"/>
      <c r="AV9" s="657"/>
      <c r="AW9" s="657"/>
      <c r="AX9" s="657"/>
      <c r="AY9" s="657"/>
      <c r="AZ9" s="657"/>
      <c r="BA9" s="657"/>
      <c r="BB9" s="657"/>
      <c r="BC9" s="657"/>
      <c r="BD9" s="657"/>
      <c r="BE9" s="657"/>
      <c r="BF9" s="658"/>
      <c r="BG9" s="659">
        <v>5016654</v>
      </c>
      <c r="BH9" s="660"/>
      <c r="BI9" s="660"/>
      <c r="BJ9" s="660"/>
      <c r="BK9" s="660"/>
      <c r="BL9" s="660"/>
      <c r="BM9" s="660"/>
      <c r="BN9" s="661"/>
      <c r="BO9" s="662">
        <v>37.6</v>
      </c>
      <c r="BP9" s="662"/>
      <c r="BQ9" s="662"/>
      <c r="BR9" s="662"/>
      <c r="BS9" s="668" t="s">
        <v>122</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2750482</v>
      </c>
      <c r="CS9" s="660"/>
      <c r="CT9" s="660"/>
      <c r="CU9" s="660"/>
      <c r="CV9" s="660"/>
      <c r="CW9" s="660"/>
      <c r="CX9" s="660"/>
      <c r="CY9" s="661"/>
      <c r="CZ9" s="662">
        <v>9.9</v>
      </c>
      <c r="DA9" s="662"/>
      <c r="DB9" s="662"/>
      <c r="DC9" s="662"/>
      <c r="DD9" s="668">
        <v>4498</v>
      </c>
      <c r="DE9" s="660"/>
      <c r="DF9" s="660"/>
      <c r="DG9" s="660"/>
      <c r="DH9" s="660"/>
      <c r="DI9" s="660"/>
      <c r="DJ9" s="660"/>
      <c r="DK9" s="660"/>
      <c r="DL9" s="660"/>
      <c r="DM9" s="660"/>
      <c r="DN9" s="660"/>
      <c r="DO9" s="660"/>
      <c r="DP9" s="661"/>
      <c r="DQ9" s="668">
        <v>2456864</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231461</v>
      </c>
      <c r="BH10" s="660"/>
      <c r="BI10" s="660"/>
      <c r="BJ10" s="660"/>
      <c r="BK10" s="660"/>
      <c r="BL10" s="660"/>
      <c r="BM10" s="660"/>
      <c r="BN10" s="661"/>
      <c r="BO10" s="662">
        <v>1.7</v>
      </c>
      <c r="BP10" s="662"/>
      <c r="BQ10" s="662"/>
      <c r="BR10" s="662"/>
      <c r="BS10" s="668" t="s">
        <v>122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10703</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3703</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509592</v>
      </c>
      <c r="BH11" s="660"/>
      <c r="BI11" s="660"/>
      <c r="BJ11" s="660"/>
      <c r="BK11" s="660"/>
      <c r="BL11" s="660"/>
      <c r="BM11" s="660"/>
      <c r="BN11" s="661"/>
      <c r="BO11" s="662">
        <v>3.8</v>
      </c>
      <c r="BP11" s="662"/>
      <c r="BQ11" s="662"/>
      <c r="BR11" s="662"/>
      <c r="BS11" s="668" t="s">
        <v>122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174869</v>
      </c>
      <c r="CS11" s="660"/>
      <c r="CT11" s="660"/>
      <c r="CU11" s="660"/>
      <c r="CV11" s="660"/>
      <c r="CW11" s="660"/>
      <c r="CX11" s="660"/>
      <c r="CY11" s="661"/>
      <c r="CZ11" s="662">
        <v>0.6</v>
      </c>
      <c r="DA11" s="662"/>
      <c r="DB11" s="662"/>
      <c r="DC11" s="662"/>
      <c r="DD11" s="668">
        <v>87977</v>
      </c>
      <c r="DE11" s="660"/>
      <c r="DF11" s="660"/>
      <c r="DG11" s="660"/>
      <c r="DH11" s="660"/>
      <c r="DI11" s="660"/>
      <c r="DJ11" s="660"/>
      <c r="DK11" s="660"/>
      <c r="DL11" s="660"/>
      <c r="DM11" s="660"/>
      <c r="DN11" s="660"/>
      <c r="DO11" s="660"/>
      <c r="DP11" s="661"/>
      <c r="DQ11" s="668">
        <v>98590</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1492282</v>
      </c>
      <c r="S12" s="660"/>
      <c r="T12" s="660"/>
      <c r="U12" s="660"/>
      <c r="V12" s="660"/>
      <c r="W12" s="660"/>
      <c r="X12" s="660"/>
      <c r="Y12" s="661"/>
      <c r="Z12" s="662">
        <v>5.3</v>
      </c>
      <c r="AA12" s="662"/>
      <c r="AB12" s="662"/>
      <c r="AC12" s="662"/>
      <c r="AD12" s="663">
        <v>1492282</v>
      </c>
      <c r="AE12" s="663"/>
      <c r="AF12" s="663"/>
      <c r="AG12" s="663"/>
      <c r="AH12" s="663"/>
      <c r="AI12" s="663"/>
      <c r="AJ12" s="663"/>
      <c r="AK12" s="663"/>
      <c r="AL12" s="664">
        <v>9.4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5921803</v>
      </c>
      <c r="BH12" s="660"/>
      <c r="BI12" s="660"/>
      <c r="BJ12" s="660"/>
      <c r="BK12" s="660"/>
      <c r="BL12" s="660"/>
      <c r="BM12" s="660"/>
      <c r="BN12" s="661"/>
      <c r="BO12" s="662">
        <v>44.4</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314863</v>
      </c>
      <c r="CS12" s="660"/>
      <c r="CT12" s="660"/>
      <c r="CU12" s="660"/>
      <c r="CV12" s="660"/>
      <c r="CW12" s="660"/>
      <c r="CX12" s="660"/>
      <c r="CY12" s="661"/>
      <c r="CZ12" s="662">
        <v>1.1000000000000001</v>
      </c>
      <c r="DA12" s="662"/>
      <c r="DB12" s="662"/>
      <c r="DC12" s="662"/>
      <c r="DD12" s="668" t="s">
        <v>122</v>
      </c>
      <c r="DE12" s="660"/>
      <c r="DF12" s="660"/>
      <c r="DG12" s="660"/>
      <c r="DH12" s="660"/>
      <c r="DI12" s="660"/>
      <c r="DJ12" s="660"/>
      <c r="DK12" s="660"/>
      <c r="DL12" s="660"/>
      <c r="DM12" s="660"/>
      <c r="DN12" s="660"/>
      <c r="DO12" s="660"/>
      <c r="DP12" s="661"/>
      <c r="DQ12" s="668">
        <v>136785</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235</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5912181</v>
      </c>
      <c r="BH13" s="660"/>
      <c r="BI13" s="660"/>
      <c r="BJ13" s="660"/>
      <c r="BK13" s="660"/>
      <c r="BL13" s="660"/>
      <c r="BM13" s="660"/>
      <c r="BN13" s="661"/>
      <c r="BO13" s="662">
        <v>44.3</v>
      </c>
      <c r="BP13" s="662"/>
      <c r="BQ13" s="662"/>
      <c r="BR13" s="662"/>
      <c r="BS13" s="668" t="s">
        <v>122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2504747</v>
      </c>
      <c r="CS13" s="660"/>
      <c r="CT13" s="660"/>
      <c r="CU13" s="660"/>
      <c r="CV13" s="660"/>
      <c r="CW13" s="660"/>
      <c r="CX13" s="660"/>
      <c r="CY13" s="661"/>
      <c r="CZ13" s="662">
        <v>9</v>
      </c>
      <c r="DA13" s="662"/>
      <c r="DB13" s="662"/>
      <c r="DC13" s="662"/>
      <c r="DD13" s="668">
        <v>1269084</v>
      </c>
      <c r="DE13" s="660"/>
      <c r="DF13" s="660"/>
      <c r="DG13" s="660"/>
      <c r="DH13" s="660"/>
      <c r="DI13" s="660"/>
      <c r="DJ13" s="660"/>
      <c r="DK13" s="660"/>
      <c r="DL13" s="660"/>
      <c r="DM13" s="660"/>
      <c r="DN13" s="660"/>
      <c r="DO13" s="660"/>
      <c r="DP13" s="661"/>
      <c r="DQ13" s="668">
        <v>1763047</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122</v>
      </c>
      <c r="AA14" s="662"/>
      <c r="AB14" s="662"/>
      <c r="AC14" s="662"/>
      <c r="AD14" s="663" t="s">
        <v>235</v>
      </c>
      <c r="AE14" s="663"/>
      <c r="AF14" s="663"/>
      <c r="AG14" s="663"/>
      <c r="AH14" s="663"/>
      <c r="AI14" s="663"/>
      <c r="AJ14" s="663"/>
      <c r="AK14" s="663"/>
      <c r="AL14" s="664" t="s">
        <v>122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140998</v>
      </c>
      <c r="BH14" s="660"/>
      <c r="BI14" s="660"/>
      <c r="BJ14" s="660"/>
      <c r="BK14" s="660"/>
      <c r="BL14" s="660"/>
      <c r="BM14" s="660"/>
      <c r="BN14" s="661"/>
      <c r="BO14" s="662">
        <v>1.1000000000000001</v>
      </c>
      <c r="BP14" s="662"/>
      <c r="BQ14" s="662"/>
      <c r="BR14" s="662"/>
      <c r="BS14" s="668" t="s">
        <v>122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922932</v>
      </c>
      <c r="CS14" s="660"/>
      <c r="CT14" s="660"/>
      <c r="CU14" s="660"/>
      <c r="CV14" s="660"/>
      <c r="CW14" s="660"/>
      <c r="CX14" s="660"/>
      <c r="CY14" s="661"/>
      <c r="CZ14" s="662">
        <v>3.3</v>
      </c>
      <c r="DA14" s="662"/>
      <c r="DB14" s="662"/>
      <c r="DC14" s="662"/>
      <c r="DD14" s="668">
        <v>4516</v>
      </c>
      <c r="DE14" s="660"/>
      <c r="DF14" s="660"/>
      <c r="DG14" s="660"/>
      <c r="DH14" s="660"/>
      <c r="DI14" s="660"/>
      <c r="DJ14" s="660"/>
      <c r="DK14" s="660"/>
      <c r="DL14" s="660"/>
      <c r="DM14" s="660"/>
      <c r="DN14" s="660"/>
      <c r="DO14" s="660"/>
      <c r="DP14" s="661"/>
      <c r="DQ14" s="668">
        <v>922144</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102421</v>
      </c>
      <c r="S15" s="660"/>
      <c r="T15" s="660"/>
      <c r="U15" s="660"/>
      <c r="V15" s="660"/>
      <c r="W15" s="660"/>
      <c r="X15" s="660"/>
      <c r="Y15" s="661"/>
      <c r="Z15" s="662">
        <v>0.4</v>
      </c>
      <c r="AA15" s="662"/>
      <c r="AB15" s="662"/>
      <c r="AC15" s="662"/>
      <c r="AD15" s="663">
        <v>102421</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524493</v>
      </c>
      <c r="BH15" s="660"/>
      <c r="BI15" s="660"/>
      <c r="BJ15" s="660"/>
      <c r="BK15" s="660"/>
      <c r="BL15" s="660"/>
      <c r="BM15" s="660"/>
      <c r="BN15" s="661"/>
      <c r="BO15" s="662">
        <v>3.9</v>
      </c>
      <c r="BP15" s="662"/>
      <c r="BQ15" s="662"/>
      <c r="BR15" s="662"/>
      <c r="BS15" s="668" t="s">
        <v>122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3670680</v>
      </c>
      <c r="CS15" s="660"/>
      <c r="CT15" s="660"/>
      <c r="CU15" s="660"/>
      <c r="CV15" s="660"/>
      <c r="CW15" s="660"/>
      <c r="CX15" s="660"/>
      <c r="CY15" s="661"/>
      <c r="CZ15" s="662">
        <v>13.3</v>
      </c>
      <c r="DA15" s="662"/>
      <c r="DB15" s="662"/>
      <c r="DC15" s="662"/>
      <c r="DD15" s="668">
        <v>1072007</v>
      </c>
      <c r="DE15" s="660"/>
      <c r="DF15" s="660"/>
      <c r="DG15" s="660"/>
      <c r="DH15" s="660"/>
      <c r="DI15" s="660"/>
      <c r="DJ15" s="660"/>
      <c r="DK15" s="660"/>
      <c r="DL15" s="660"/>
      <c r="DM15" s="660"/>
      <c r="DN15" s="660"/>
      <c r="DO15" s="660"/>
      <c r="DP15" s="661"/>
      <c r="DQ15" s="668">
        <v>2216253</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122</v>
      </c>
      <c r="DA16" s="662"/>
      <c r="DB16" s="662"/>
      <c r="DC16" s="662"/>
      <c r="DD16" s="668" t="s">
        <v>122</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80838</v>
      </c>
      <c r="S17" s="660"/>
      <c r="T17" s="660"/>
      <c r="U17" s="660"/>
      <c r="V17" s="660"/>
      <c r="W17" s="660"/>
      <c r="X17" s="660"/>
      <c r="Y17" s="661"/>
      <c r="Z17" s="662">
        <v>0.3</v>
      </c>
      <c r="AA17" s="662"/>
      <c r="AB17" s="662"/>
      <c r="AC17" s="662"/>
      <c r="AD17" s="663">
        <v>80838</v>
      </c>
      <c r="AE17" s="663"/>
      <c r="AF17" s="663"/>
      <c r="AG17" s="663"/>
      <c r="AH17" s="663"/>
      <c r="AI17" s="663"/>
      <c r="AJ17" s="663"/>
      <c r="AK17" s="663"/>
      <c r="AL17" s="664">
        <v>0.5</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1847635</v>
      </c>
      <c r="CS17" s="660"/>
      <c r="CT17" s="660"/>
      <c r="CU17" s="660"/>
      <c r="CV17" s="660"/>
      <c r="CW17" s="660"/>
      <c r="CX17" s="660"/>
      <c r="CY17" s="661"/>
      <c r="CZ17" s="662">
        <v>6.7</v>
      </c>
      <c r="DA17" s="662"/>
      <c r="DB17" s="662"/>
      <c r="DC17" s="662"/>
      <c r="DD17" s="668" t="s">
        <v>122</v>
      </c>
      <c r="DE17" s="660"/>
      <c r="DF17" s="660"/>
      <c r="DG17" s="660"/>
      <c r="DH17" s="660"/>
      <c r="DI17" s="660"/>
      <c r="DJ17" s="660"/>
      <c r="DK17" s="660"/>
      <c r="DL17" s="660"/>
      <c r="DM17" s="660"/>
      <c r="DN17" s="660"/>
      <c r="DO17" s="660"/>
      <c r="DP17" s="661"/>
      <c r="DQ17" s="668">
        <v>1847635</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1334671</v>
      </c>
      <c r="S18" s="660"/>
      <c r="T18" s="660"/>
      <c r="U18" s="660"/>
      <c r="V18" s="660"/>
      <c r="W18" s="660"/>
      <c r="X18" s="660"/>
      <c r="Y18" s="661"/>
      <c r="Z18" s="662">
        <v>4.7</v>
      </c>
      <c r="AA18" s="662"/>
      <c r="AB18" s="662"/>
      <c r="AC18" s="662"/>
      <c r="AD18" s="663">
        <v>1189071</v>
      </c>
      <c r="AE18" s="663"/>
      <c r="AF18" s="663"/>
      <c r="AG18" s="663"/>
      <c r="AH18" s="663"/>
      <c r="AI18" s="663"/>
      <c r="AJ18" s="663"/>
      <c r="AK18" s="663"/>
      <c r="AL18" s="664">
        <v>7.5</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1189071</v>
      </c>
      <c r="S19" s="660"/>
      <c r="T19" s="660"/>
      <c r="U19" s="660"/>
      <c r="V19" s="660"/>
      <c r="W19" s="660"/>
      <c r="X19" s="660"/>
      <c r="Y19" s="661"/>
      <c r="Z19" s="662">
        <v>4.2</v>
      </c>
      <c r="AA19" s="662"/>
      <c r="AB19" s="662"/>
      <c r="AC19" s="662"/>
      <c r="AD19" s="663">
        <v>1189071</v>
      </c>
      <c r="AE19" s="663"/>
      <c r="AF19" s="663"/>
      <c r="AG19" s="663"/>
      <c r="AH19" s="663"/>
      <c r="AI19" s="663"/>
      <c r="AJ19" s="663"/>
      <c r="AK19" s="663"/>
      <c r="AL19" s="664">
        <v>7.5</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837354</v>
      </c>
      <c r="BH19" s="660"/>
      <c r="BI19" s="660"/>
      <c r="BJ19" s="660"/>
      <c r="BK19" s="660"/>
      <c r="BL19" s="660"/>
      <c r="BM19" s="660"/>
      <c r="BN19" s="661"/>
      <c r="BO19" s="662">
        <v>6.3</v>
      </c>
      <c r="BP19" s="662"/>
      <c r="BQ19" s="662"/>
      <c r="BR19" s="662"/>
      <c r="BS19" s="668" t="s">
        <v>122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145566</v>
      </c>
      <c r="S20" s="660"/>
      <c r="T20" s="660"/>
      <c r="U20" s="660"/>
      <c r="V20" s="660"/>
      <c r="W20" s="660"/>
      <c r="X20" s="660"/>
      <c r="Y20" s="661"/>
      <c r="Z20" s="662">
        <v>0.5</v>
      </c>
      <c r="AA20" s="662"/>
      <c r="AB20" s="662"/>
      <c r="AC20" s="662"/>
      <c r="AD20" s="663" t="s">
        <v>122</v>
      </c>
      <c r="AE20" s="663"/>
      <c r="AF20" s="663"/>
      <c r="AG20" s="663"/>
      <c r="AH20" s="663"/>
      <c r="AI20" s="663"/>
      <c r="AJ20" s="663"/>
      <c r="AK20" s="663"/>
      <c r="AL20" s="664" t="s">
        <v>122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837354</v>
      </c>
      <c r="BH20" s="660"/>
      <c r="BI20" s="660"/>
      <c r="BJ20" s="660"/>
      <c r="BK20" s="660"/>
      <c r="BL20" s="660"/>
      <c r="BM20" s="660"/>
      <c r="BN20" s="661"/>
      <c r="BO20" s="662">
        <v>6.3</v>
      </c>
      <c r="BP20" s="662"/>
      <c r="BQ20" s="662"/>
      <c r="BR20" s="662"/>
      <c r="BS20" s="668" t="s">
        <v>122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27690860</v>
      </c>
      <c r="CS20" s="660"/>
      <c r="CT20" s="660"/>
      <c r="CU20" s="660"/>
      <c r="CV20" s="660"/>
      <c r="CW20" s="660"/>
      <c r="CX20" s="660"/>
      <c r="CY20" s="661"/>
      <c r="CZ20" s="662">
        <v>100</v>
      </c>
      <c r="DA20" s="662"/>
      <c r="DB20" s="662"/>
      <c r="DC20" s="662"/>
      <c r="DD20" s="668">
        <v>3971037</v>
      </c>
      <c r="DE20" s="660"/>
      <c r="DF20" s="660"/>
      <c r="DG20" s="660"/>
      <c r="DH20" s="660"/>
      <c r="DI20" s="660"/>
      <c r="DJ20" s="660"/>
      <c r="DK20" s="660"/>
      <c r="DL20" s="660"/>
      <c r="DM20" s="660"/>
      <c r="DN20" s="660"/>
      <c r="DO20" s="660"/>
      <c r="DP20" s="661"/>
      <c r="DQ20" s="668">
        <v>18552786</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34</v>
      </c>
      <c r="S21" s="660"/>
      <c r="T21" s="660"/>
      <c r="U21" s="660"/>
      <c r="V21" s="660"/>
      <c r="W21" s="660"/>
      <c r="X21" s="660"/>
      <c r="Y21" s="661"/>
      <c r="Z21" s="662">
        <v>0</v>
      </c>
      <c r="AA21" s="662"/>
      <c r="AB21" s="662"/>
      <c r="AC21" s="662"/>
      <c r="AD21" s="663" t="s">
        <v>122</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16730377</v>
      </c>
      <c r="S22" s="660"/>
      <c r="T22" s="660"/>
      <c r="U22" s="660"/>
      <c r="V22" s="660"/>
      <c r="W22" s="660"/>
      <c r="X22" s="660"/>
      <c r="Y22" s="661"/>
      <c r="Z22" s="662">
        <v>59</v>
      </c>
      <c r="AA22" s="662"/>
      <c r="AB22" s="662"/>
      <c r="AC22" s="662"/>
      <c r="AD22" s="663">
        <v>15747423</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15100</v>
      </c>
      <c r="S23" s="660"/>
      <c r="T23" s="660"/>
      <c r="U23" s="660"/>
      <c r="V23" s="660"/>
      <c r="W23" s="660"/>
      <c r="X23" s="660"/>
      <c r="Y23" s="661"/>
      <c r="Z23" s="662">
        <v>0.1</v>
      </c>
      <c r="AA23" s="662"/>
      <c r="AB23" s="662"/>
      <c r="AC23" s="662"/>
      <c r="AD23" s="663">
        <v>15100</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837354</v>
      </c>
      <c r="BH23" s="660"/>
      <c r="BI23" s="660"/>
      <c r="BJ23" s="660"/>
      <c r="BK23" s="660"/>
      <c r="BL23" s="660"/>
      <c r="BM23" s="660"/>
      <c r="BN23" s="661"/>
      <c r="BO23" s="662">
        <v>6.3</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108482</v>
      </c>
      <c r="S24" s="660"/>
      <c r="T24" s="660"/>
      <c r="U24" s="660"/>
      <c r="V24" s="660"/>
      <c r="W24" s="660"/>
      <c r="X24" s="660"/>
      <c r="Y24" s="661"/>
      <c r="Z24" s="662">
        <v>0.4</v>
      </c>
      <c r="AA24" s="662"/>
      <c r="AB24" s="662"/>
      <c r="AC24" s="662"/>
      <c r="AD24" s="663" t="s">
        <v>122</v>
      </c>
      <c r="AE24" s="663"/>
      <c r="AF24" s="663"/>
      <c r="AG24" s="663"/>
      <c r="AH24" s="663"/>
      <c r="AI24" s="663"/>
      <c r="AJ24" s="663"/>
      <c r="AK24" s="663"/>
      <c r="AL24" s="664" t="s">
        <v>122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11212221</v>
      </c>
      <c r="CS24" s="649"/>
      <c r="CT24" s="649"/>
      <c r="CU24" s="649"/>
      <c r="CV24" s="649"/>
      <c r="CW24" s="649"/>
      <c r="CX24" s="649"/>
      <c r="CY24" s="650"/>
      <c r="CZ24" s="653">
        <v>40.5</v>
      </c>
      <c r="DA24" s="654"/>
      <c r="DB24" s="654"/>
      <c r="DC24" s="673"/>
      <c r="DD24" s="692">
        <v>7243887</v>
      </c>
      <c r="DE24" s="649"/>
      <c r="DF24" s="649"/>
      <c r="DG24" s="649"/>
      <c r="DH24" s="649"/>
      <c r="DI24" s="649"/>
      <c r="DJ24" s="649"/>
      <c r="DK24" s="650"/>
      <c r="DL24" s="692">
        <v>7231279</v>
      </c>
      <c r="DM24" s="649"/>
      <c r="DN24" s="649"/>
      <c r="DO24" s="649"/>
      <c r="DP24" s="649"/>
      <c r="DQ24" s="649"/>
      <c r="DR24" s="649"/>
      <c r="DS24" s="649"/>
      <c r="DT24" s="649"/>
      <c r="DU24" s="649"/>
      <c r="DV24" s="650"/>
      <c r="DW24" s="653">
        <v>43</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603822</v>
      </c>
      <c r="S25" s="660"/>
      <c r="T25" s="660"/>
      <c r="U25" s="660"/>
      <c r="V25" s="660"/>
      <c r="W25" s="660"/>
      <c r="X25" s="660"/>
      <c r="Y25" s="661"/>
      <c r="Z25" s="662">
        <v>2.1</v>
      </c>
      <c r="AA25" s="662"/>
      <c r="AB25" s="662"/>
      <c r="AC25" s="662"/>
      <c r="AD25" s="663">
        <v>47076</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3792308</v>
      </c>
      <c r="CS25" s="695"/>
      <c r="CT25" s="695"/>
      <c r="CU25" s="695"/>
      <c r="CV25" s="695"/>
      <c r="CW25" s="695"/>
      <c r="CX25" s="695"/>
      <c r="CY25" s="696"/>
      <c r="CZ25" s="664">
        <v>13.7</v>
      </c>
      <c r="DA25" s="693"/>
      <c r="DB25" s="693"/>
      <c r="DC25" s="697"/>
      <c r="DD25" s="668">
        <v>3241871</v>
      </c>
      <c r="DE25" s="695"/>
      <c r="DF25" s="695"/>
      <c r="DG25" s="695"/>
      <c r="DH25" s="695"/>
      <c r="DI25" s="695"/>
      <c r="DJ25" s="695"/>
      <c r="DK25" s="696"/>
      <c r="DL25" s="668">
        <v>3229293</v>
      </c>
      <c r="DM25" s="695"/>
      <c r="DN25" s="695"/>
      <c r="DO25" s="695"/>
      <c r="DP25" s="695"/>
      <c r="DQ25" s="695"/>
      <c r="DR25" s="695"/>
      <c r="DS25" s="695"/>
      <c r="DT25" s="695"/>
      <c r="DU25" s="695"/>
      <c r="DV25" s="696"/>
      <c r="DW25" s="664">
        <v>19.2</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253557</v>
      </c>
      <c r="S26" s="660"/>
      <c r="T26" s="660"/>
      <c r="U26" s="660"/>
      <c r="V26" s="660"/>
      <c r="W26" s="660"/>
      <c r="X26" s="660"/>
      <c r="Y26" s="661"/>
      <c r="Z26" s="662">
        <v>0.9</v>
      </c>
      <c r="AA26" s="662"/>
      <c r="AB26" s="662"/>
      <c r="AC26" s="662"/>
      <c r="AD26" s="663" t="s">
        <v>122</v>
      </c>
      <c r="AE26" s="663"/>
      <c r="AF26" s="663"/>
      <c r="AG26" s="663"/>
      <c r="AH26" s="663"/>
      <c r="AI26" s="663"/>
      <c r="AJ26" s="663"/>
      <c r="AK26" s="663"/>
      <c r="AL26" s="664" t="s">
        <v>122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2649785</v>
      </c>
      <c r="CS26" s="660"/>
      <c r="CT26" s="660"/>
      <c r="CU26" s="660"/>
      <c r="CV26" s="660"/>
      <c r="CW26" s="660"/>
      <c r="CX26" s="660"/>
      <c r="CY26" s="661"/>
      <c r="CZ26" s="664">
        <v>9.6</v>
      </c>
      <c r="DA26" s="693"/>
      <c r="DB26" s="693"/>
      <c r="DC26" s="697"/>
      <c r="DD26" s="668">
        <v>2113258</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3302190</v>
      </c>
      <c r="S27" s="660"/>
      <c r="T27" s="660"/>
      <c r="U27" s="660"/>
      <c r="V27" s="660"/>
      <c r="W27" s="660"/>
      <c r="X27" s="660"/>
      <c r="Y27" s="661"/>
      <c r="Z27" s="662">
        <v>11.7</v>
      </c>
      <c r="AA27" s="662"/>
      <c r="AB27" s="662"/>
      <c r="AC27" s="662"/>
      <c r="AD27" s="663" t="s">
        <v>122</v>
      </c>
      <c r="AE27" s="663"/>
      <c r="AF27" s="663"/>
      <c r="AG27" s="663"/>
      <c r="AH27" s="663"/>
      <c r="AI27" s="663"/>
      <c r="AJ27" s="663"/>
      <c r="AK27" s="663"/>
      <c r="AL27" s="664" t="s">
        <v>122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13332141</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5572278</v>
      </c>
      <c r="CS27" s="695"/>
      <c r="CT27" s="695"/>
      <c r="CU27" s="695"/>
      <c r="CV27" s="695"/>
      <c r="CW27" s="695"/>
      <c r="CX27" s="695"/>
      <c r="CY27" s="696"/>
      <c r="CZ27" s="664">
        <v>20.100000000000001</v>
      </c>
      <c r="DA27" s="693"/>
      <c r="DB27" s="693"/>
      <c r="DC27" s="697"/>
      <c r="DD27" s="668">
        <v>2154381</v>
      </c>
      <c r="DE27" s="695"/>
      <c r="DF27" s="695"/>
      <c r="DG27" s="695"/>
      <c r="DH27" s="695"/>
      <c r="DI27" s="695"/>
      <c r="DJ27" s="695"/>
      <c r="DK27" s="696"/>
      <c r="DL27" s="668">
        <v>2154351</v>
      </c>
      <c r="DM27" s="695"/>
      <c r="DN27" s="695"/>
      <c r="DO27" s="695"/>
      <c r="DP27" s="695"/>
      <c r="DQ27" s="695"/>
      <c r="DR27" s="695"/>
      <c r="DS27" s="695"/>
      <c r="DT27" s="695"/>
      <c r="DU27" s="695"/>
      <c r="DV27" s="696"/>
      <c r="DW27" s="664">
        <v>12.8</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235</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1847635</v>
      </c>
      <c r="CS28" s="660"/>
      <c r="CT28" s="660"/>
      <c r="CU28" s="660"/>
      <c r="CV28" s="660"/>
      <c r="CW28" s="660"/>
      <c r="CX28" s="660"/>
      <c r="CY28" s="661"/>
      <c r="CZ28" s="664">
        <v>6.7</v>
      </c>
      <c r="DA28" s="693"/>
      <c r="DB28" s="693"/>
      <c r="DC28" s="697"/>
      <c r="DD28" s="668">
        <v>1847635</v>
      </c>
      <c r="DE28" s="660"/>
      <c r="DF28" s="660"/>
      <c r="DG28" s="660"/>
      <c r="DH28" s="660"/>
      <c r="DI28" s="660"/>
      <c r="DJ28" s="660"/>
      <c r="DK28" s="661"/>
      <c r="DL28" s="668">
        <v>1847635</v>
      </c>
      <c r="DM28" s="660"/>
      <c r="DN28" s="660"/>
      <c r="DO28" s="660"/>
      <c r="DP28" s="660"/>
      <c r="DQ28" s="660"/>
      <c r="DR28" s="660"/>
      <c r="DS28" s="660"/>
      <c r="DT28" s="660"/>
      <c r="DU28" s="660"/>
      <c r="DV28" s="661"/>
      <c r="DW28" s="664">
        <v>11</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1583340</v>
      </c>
      <c r="S29" s="660"/>
      <c r="T29" s="660"/>
      <c r="U29" s="660"/>
      <c r="V29" s="660"/>
      <c r="W29" s="660"/>
      <c r="X29" s="660"/>
      <c r="Y29" s="661"/>
      <c r="Z29" s="662">
        <v>5.6</v>
      </c>
      <c r="AA29" s="662"/>
      <c r="AB29" s="662"/>
      <c r="AC29" s="662"/>
      <c r="AD29" s="663" t="s">
        <v>122</v>
      </c>
      <c r="AE29" s="663"/>
      <c r="AF29" s="663"/>
      <c r="AG29" s="663"/>
      <c r="AH29" s="663"/>
      <c r="AI29" s="663"/>
      <c r="AJ29" s="663"/>
      <c r="AK29" s="663"/>
      <c r="AL29" s="664" t="s">
        <v>122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1847635</v>
      </c>
      <c r="CS29" s="695"/>
      <c r="CT29" s="695"/>
      <c r="CU29" s="695"/>
      <c r="CV29" s="695"/>
      <c r="CW29" s="695"/>
      <c r="CX29" s="695"/>
      <c r="CY29" s="696"/>
      <c r="CZ29" s="664">
        <v>6.7</v>
      </c>
      <c r="DA29" s="693"/>
      <c r="DB29" s="693"/>
      <c r="DC29" s="697"/>
      <c r="DD29" s="668">
        <v>1847635</v>
      </c>
      <c r="DE29" s="695"/>
      <c r="DF29" s="695"/>
      <c r="DG29" s="695"/>
      <c r="DH29" s="695"/>
      <c r="DI29" s="695"/>
      <c r="DJ29" s="695"/>
      <c r="DK29" s="696"/>
      <c r="DL29" s="668">
        <v>1847635</v>
      </c>
      <c r="DM29" s="695"/>
      <c r="DN29" s="695"/>
      <c r="DO29" s="695"/>
      <c r="DP29" s="695"/>
      <c r="DQ29" s="695"/>
      <c r="DR29" s="695"/>
      <c r="DS29" s="695"/>
      <c r="DT29" s="695"/>
      <c r="DU29" s="695"/>
      <c r="DV29" s="696"/>
      <c r="DW29" s="664">
        <v>11</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48726</v>
      </c>
      <c r="S30" s="660"/>
      <c r="T30" s="660"/>
      <c r="U30" s="660"/>
      <c r="V30" s="660"/>
      <c r="W30" s="660"/>
      <c r="X30" s="660"/>
      <c r="Y30" s="661"/>
      <c r="Z30" s="662">
        <v>0.2</v>
      </c>
      <c r="AA30" s="662"/>
      <c r="AB30" s="662"/>
      <c r="AC30" s="662"/>
      <c r="AD30" s="663">
        <v>7239</v>
      </c>
      <c r="AE30" s="663"/>
      <c r="AF30" s="663"/>
      <c r="AG30" s="663"/>
      <c r="AH30" s="663"/>
      <c r="AI30" s="663"/>
      <c r="AJ30" s="663"/>
      <c r="AK30" s="663"/>
      <c r="AL30" s="664">
        <v>0</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98.9</v>
      </c>
      <c r="BH30" s="720"/>
      <c r="BI30" s="720"/>
      <c r="BJ30" s="720"/>
      <c r="BK30" s="720"/>
      <c r="BL30" s="720"/>
      <c r="BM30" s="654">
        <v>96.3</v>
      </c>
      <c r="BN30" s="720"/>
      <c r="BO30" s="720"/>
      <c r="BP30" s="720"/>
      <c r="BQ30" s="721"/>
      <c r="BR30" s="719">
        <v>99</v>
      </c>
      <c r="BS30" s="720"/>
      <c r="BT30" s="720"/>
      <c r="BU30" s="720"/>
      <c r="BV30" s="720"/>
      <c r="BW30" s="720"/>
      <c r="BX30" s="654">
        <v>96.1</v>
      </c>
      <c r="BY30" s="720"/>
      <c r="BZ30" s="720"/>
      <c r="CA30" s="720"/>
      <c r="CB30" s="721"/>
      <c r="CD30" s="724"/>
      <c r="CE30" s="725"/>
      <c r="CF30" s="674" t="s">
        <v>307</v>
      </c>
      <c r="CG30" s="675"/>
      <c r="CH30" s="675"/>
      <c r="CI30" s="675"/>
      <c r="CJ30" s="675"/>
      <c r="CK30" s="675"/>
      <c r="CL30" s="675"/>
      <c r="CM30" s="675"/>
      <c r="CN30" s="675"/>
      <c r="CO30" s="675"/>
      <c r="CP30" s="675"/>
      <c r="CQ30" s="676"/>
      <c r="CR30" s="659">
        <v>1698919</v>
      </c>
      <c r="CS30" s="660"/>
      <c r="CT30" s="660"/>
      <c r="CU30" s="660"/>
      <c r="CV30" s="660"/>
      <c r="CW30" s="660"/>
      <c r="CX30" s="660"/>
      <c r="CY30" s="661"/>
      <c r="CZ30" s="664">
        <v>6.1</v>
      </c>
      <c r="DA30" s="693"/>
      <c r="DB30" s="693"/>
      <c r="DC30" s="697"/>
      <c r="DD30" s="668">
        <v>1698919</v>
      </c>
      <c r="DE30" s="660"/>
      <c r="DF30" s="660"/>
      <c r="DG30" s="660"/>
      <c r="DH30" s="660"/>
      <c r="DI30" s="660"/>
      <c r="DJ30" s="660"/>
      <c r="DK30" s="661"/>
      <c r="DL30" s="668">
        <v>1698919</v>
      </c>
      <c r="DM30" s="660"/>
      <c r="DN30" s="660"/>
      <c r="DO30" s="660"/>
      <c r="DP30" s="660"/>
      <c r="DQ30" s="660"/>
      <c r="DR30" s="660"/>
      <c r="DS30" s="660"/>
      <c r="DT30" s="660"/>
      <c r="DU30" s="660"/>
      <c r="DV30" s="661"/>
      <c r="DW30" s="664">
        <v>10.1</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98868</v>
      </c>
      <c r="S31" s="660"/>
      <c r="T31" s="660"/>
      <c r="U31" s="660"/>
      <c r="V31" s="660"/>
      <c r="W31" s="660"/>
      <c r="X31" s="660"/>
      <c r="Y31" s="661"/>
      <c r="Z31" s="662">
        <v>0.3</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98.5</v>
      </c>
      <c r="BH31" s="695"/>
      <c r="BI31" s="695"/>
      <c r="BJ31" s="695"/>
      <c r="BK31" s="695"/>
      <c r="BL31" s="695"/>
      <c r="BM31" s="665">
        <v>94.4</v>
      </c>
      <c r="BN31" s="717"/>
      <c r="BO31" s="717"/>
      <c r="BP31" s="717"/>
      <c r="BQ31" s="718"/>
      <c r="BR31" s="716">
        <v>98.6</v>
      </c>
      <c r="BS31" s="695"/>
      <c r="BT31" s="695"/>
      <c r="BU31" s="695"/>
      <c r="BV31" s="695"/>
      <c r="BW31" s="695"/>
      <c r="BX31" s="665">
        <v>94</v>
      </c>
      <c r="BY31" s="717"/>
      <c r="BZ31" s="717"/>
      <c r="CA31" s="717"/>
      <c r="CB31" s="718"/>
      <c r="CD31" s="724"/>
      <c r="CE31" s="725"/>
      <c r="CF31" s="674" t="s">
        <v>311</v>
      </c>
      <c r="CG31" s="675"/>
      <c r="CH31" s="675"/>
      <c r="CI31" s="675"/>
      <c r="CJ31" s="675"/>
      <c r="CK31" s="675"/>
      <c r="CL31" s="675"/>
      <c r="CM31" s="675"/>
      <c r="CN31" s="675"/>
      <c r="CO31" s="675"/>
      <c r="CP31" s="675"/>
      <c r="CQ31" s="676"/>
      <c r="CR31" s="659">
        <v>148716</v>
      </c>
      <c r="CS31" s="695"/>
      <c r="CT31" s="695"/>
      <c r="CU31" s="695"/>
      <c r="CV31" s="695"/>
      <c r="CW31" s="695"/>
      <c r="CX31" s="695"/>
      <c r="CY31" s="696"/>
      <c r="CZ31" s="664">
        <v>0.5</v>
      </c>
      <c r="DA31" s="693"/>
      <c r="DB31" s="693"/>
      <c r="DC31" s="697"/>
      <c r="DD31" s="668">
        <v>148716</v>
      </c>
      <c r="DE31" s="695"/>
      <c r="DF31" s="695"/>
      <c r="DG31" s="695"/>
      <c r="DH31" s="695"/>
      <c r="DI31" s="695"/>
      <c r="DJ31" s="695"/>
      <c r="DK31" s="696"/>
      <c r="DL31" s="668">
        <v>148716</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453659</v>
      </c>
      <c r="S32" s="660"/>
      <c r="T32" s="660"/>
      <c r="U32" s="660"/>
      <c r="V32" s="660"/>
      <c r="W32" s="660"/>
      <c r="X32" s="660"/>
      <c r="Y32" s="661"/>
      <c r="Z32" s="662">
        <v>1.6</v>
      </c>
      <c r="AA32" s="662"/>
      <c r="AB32" s="662"/>
      <c r="AC32" s="662"/>
      <c r="AD32" s="663" t="s">
        <v>122</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97.9</v>
      </c>
      <c r="BN32" s="729"/>
      <c r="BO32" s="729"/>
      <c r="BP32" s="729"/>
      <c r="BQ32" s="731"/>
      <c r="BR32" s="728">
        <v>99.2</v>
      </c>
      <c r="BS32" s="729"/>
      <c r="BT32" s="729"/>
      <c r="BU32" s="729"/>
      <c r="BV32" s="729"/>
      <c r="BW32" s="729"/>
      <c r="BX32" s="730">
        <v>97.8</v>
      </c>
      <c r="BY32" s="729"/>
      <c r="BZ32" s="729"/>
      <c r="CA32" s="729"/>
      <c r="CB32" s="731"/>
      <c r="CD32" s="726"/>
      <c r="CE32" s="727"/>
      <c r="CF32" s="674" t="s">
        <v>314</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235</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887543</v>
      </c>
      <c r="S33" s="660"/>
      <c r="T33" s="660"/>
      <c r="U33" s="660"/>
      <c r="V33" s="660"/>
      <c r="W33" s="660"/>
      <c r="X33" s="660"/>
      <c r="Y33" s="661"/>
      <c r="Z33" s="662">
        <v>3.1</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12507602</v>
      </c>
      <c r="CS33" s="695"/>
      <c r="CT33" s="695"/>
      <c r="CU33" s="695"/>
      <c r="CV33" s="695"/>
      <c r="CW33" s="695"/>
      <c r="CX33" s="695"/>
      <c r="CY33" s="696"/>
      <c r="CZ33" s="664">
        <v>45.2</v>
      </c>
      <c r="DA33" s="693"/>
      <c r="DB33" s="693"/>
      <c r="DC33" s="697"/>
      <c r="DD33" s="668">
        <v>10358853</v>
      </c>
      <c r="DE33" s="695"/>
      <c r="DF33" s="695"/>
      <c r="DG33" s="695"/>
      <c r="DH33" s="695"/>
      <c r="DI33" s="695"/>
      <c r="DJ33" s="695"/>
      <c r="DK33" s="696"/>
      <c r="DL33" s="668">
        <v>8810724</v>
      </c>
      <c r="DM33" s="695"/>
      <c r="DN33" s="695"/>
      <c r="DO33" s="695"/>
      <c r="DP33" s="695"/>
      <c r="DQ33" s="695"/>
      <c r="DR33" s="695"/>
      <c r="DS33" s="695"/>
      <c r="DT33" s="695"/>
      <c r="DU33" s="695"/>
      <c r="DV33" s="696"/>
      <c r="DW33" s="664">
        <v>52.5</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868109</v>
      </c>
      <c r="S34" s="660"/>
      <c r="T34" s="660"/>
      <c r="U34" s="660"/>
      <c r="V34" s="660"/>
      <c r="W34" s="660"/>
      <c r="X34" s="660"/>
      <c r="Y34" s="661"/>
      <c r="Z34" s="662">
        <v>3.1</v>
      </c>
      <c r="AA34" s="662"/>
      <c r="AB34" s="662"/>
      <c r="AC34" s="662"/>
      <c r="AD34" s="663">
        <v>104</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5957195</v>
      </c>
      <c r="CS34" s="660"/>
      <c r="CT34" s="660"/>
      <c r="CU34" s="660"/>
      <c r="CV34" s="660"/>
      <c r="CW34" s="660"/>
      <c r="CX34" s="660"/>
      <c r="CY34" s="661"/>
      <c r="CZ34" s="664">
        <v>21.5</v>
      </c>
      <c r="DA34" s="693"/>
      <c r="DB34" s="693"/>
      <c r="DC34" s="697"/>
      <c r="DD34" s="668">
        <v>4653486</v>
      </c>
      <c r="DE34" s="660"/>
      <c r="DF34" s="660"/>
      <c r="DG34" s="660"/>
      <c r="DH34" s="660"/>
      <c r="DI34" s="660"/>
      <c r="DJ34" s="660"/>
      <c r="DK34" s="661"/>
      <c r="DL34" s="668">
        <v>4474851</v>
      </c>
      <c r="DM34" s="660"/>
      <c r="DN34" s="660"/>
      <c r="DO34" s="660"/>
      <c r="DP34" s="660"/>
      <c r="DQ34" s="660"/>
      <c r="DR34" s="660"/>
      <c r="DS34" s="660"/>
      <c r="DT34" s="660"/>
      <c r="DU34" s="660"/>
      <c r="DV34" s="661"/>
      <c r="DW34" s="664">
        <v>26.6</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3382200</v>
      </c>
      <c r="S35" s="660"/>
      <c r="T35" s="660"/>
      <c r="U35" s="660"/>
      <c r="V35" s="660"/>
      <c r="W35" s="660"/>
      <c r="X35" s="660"/>
      <c r="Y35" s="661"/>
      <c r="Z35" s="662">
        <v>11.9</v>
      </c>
      <c r="AA35" s="662"/>
      <c r="AB35" s="662"/>
      <c r="AC35" s="662"/>
      <c r="AD35" s="663" t="s">
        <v>122</v>
      </c>
      <c r="AE35" s="663"/>
      <c r="AF35" s="663"/>
      <c r="AG35" s="663"/>
      <c r="AH35" s="663"/>
      <c r="AI35" s="663"/>
      <c r="AJ35" s="663"/>
      <c r="AK35" s="663"/>
      <c r="AL35" s="664" t="s">
        <v>122</v>
      </c>
      <c r="AM35" s="665"/>
      <c r="AN35" s="665"/>
      <c r="AO35" s="666"/>
      <c r="AP35" s="214"/>
      <c r="AQ35" s="732" t="s">
        <v>322</v>
      </c>
      <c r="AR35" s="733"/>
      <c r="AS35" s="733"/>
      <c r="AT35" s="733"/>
      <c r="AU35" s="733"/>
      <c r="AV35" s="733"/>
      <c r="AW35" s="733"/>
      <c r="AX35" s="733"/>
      <c r="AY35" s="734"/>
      <c r="AZ35" s="648">
        <v>3143845</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411920</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46066</v>
      </c>
      <c r="CS35" s="695"/>
      <c r="CT35" s="695"/>
      <c r="CU35" s="695"/>
      <c r="CV35" s="695"/>
      <c r="CW35" s="695"/>
      <c r="CX35" s="695"/>
      <c r="CY35" s="696"/>
      <c r="CZ35" s="664">
        <v>0.2</v>
      </c>
      <c r="DA35" s="693"/>
      <c r="DB35" s="693"/>
      <c r="DC35" s="697"/>
      <c r="DD35" s="668">
        <v>45344</v>
      </c>
      <c r="DE35" s="695"/>
      <c r="DF35" s="695"/>
      <c r="DG35" s="695"/>
      <c r="DH35" s="695"/>
      <c r="DI35" s="695"/>
      <c r="DJ35" s="695"/>
      <c r="DK35" s="696"/>
      <c r="DL35" s="668">
        <v>45180</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326</v>
      </c>
      <c r="AR36" s="737"/>
      <c r="AS36" s="737"/>
      <c r="AT36" s="737"/>
      <c r="AU36" s="737"/>
      <c r="AV36" s="737"/>
      <c r="AW36" s="737"/>
      <c r="AX36" s="737"/>
      <c r="AY36" s="738"/>
      <c r="AZ36" s="659">
        <v>748920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50745</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3063793</v>
      </c>
      <c r="CS36" s="660"/>
      <c r="CT36" s="660"/>
      <c r="CU36" s="660"/>
      <c r="CV36" s="660"/>
      <c r="CW36" s="660"/>
      <c r="CX36" s="660"/>
      <c r="CY36" s="661"/>
      <c r="CZ36" s="664">
        <v>11.1</v>
      </c>
      <c r="DA36" s="693"/>
      <c r="DB36" s="693"/>
      <c r="DC36" s="697"/>
      <c r="DD36" s="668">
        <v>2790966</v>
      </c>
      <c r="DE36" s="660"/>
      <c r="DF36" s="660"/>
      <c r="DG36" s="660"/>
      <c r="DH36" s="660"/>
      <c r="DI36" s="660"/>
      <c r="DJ36" s="660"/>
      <c r="DK36" s="661"/>
      <c r="DL36" s="668">
        <v>2257699</v>
      </c>
      <c r="DM36" s="660"/>
      <c r="DN36" s="660"/>
      <c r="DO36" s="660"/>
      <c r="DP36" s="660"/>
      <c r="DQ36" s="660"/>
      <c r="DR36" s="660"/>
      <c r="DS36" s="660"/>
      <c r="DT36" s="660"/>
      <c r="DU36" s="660"/>
      <c r="DV36" s="661"/>
      <c r="DW36" s="664">
        <v>13.4</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981100</v>
      </c>
      <c r="S37" s="660"/>
      <c r="T37" s="660"/>
      <c r="U37" s="660"/>
      <c r="V37" s="660"/>
      <c r="W37" s="660"/>
      <c r="X37" s="660"/>
      <c r="Y37" s="661"/>
      <c r="Z37" s="662">
        <v>3.5</v>
      </c>
      <c r="AA37" s="662"/>
      <c r="AB37" s="662"/>
      <c r="AC37" s="662"/>
      <c r="AD37" s="663" t="s">
        <v>122</v>
      </c>
      <c r="AE37" s="663"/>
      <c r="AF37" s="663"/>
      <c r="AG37" s="663"/>
      <c r="AH37" s="663"/>
      <c r="AI37" s="663"/>
      <c r="AJ37" s="663"/>
      <c r="AK37" s="663"/>
      <c r="AL37" s="664" t="s">
        <v>122</v>
      </c>
      <c r="AM37" s="665"/>
      <c r="AN37" s="665"/>
      <c r="AO37" s="666"/>
      <c r="AQ37" s="736" t="s">
        <v>330</v>
      </c>
      <c r="AR37" s="737"/>
      <c r="AS37" s="737"/>
      <c r="AT37" s="737"/>
      <c r="AU37" s="737"/>
      <c r="AV37" s="737"/>
      <c r="AW37" s="737"/>
      <c r="AX37" s="737"/>
      <c r="AY37" s="738"/>
      <c r="AZ37" s="659">
        <v>9959</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11300</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1573727</v>
      </c>
      <c r="CS37" s="695"/>
      <c r="CT37" s="695"/>
      <c r="CU37" s="695"/>
      <c r="CV37" s="695"/>
      <c r="CW37" s="695"/>
      <c r="CX37" s="695"/>
      <c r="CY37" s="696"/>
      <c r="CZ37" s="664">
        <v>5.7</v>
      </c>
      <c r="DA37" s="693"/>
      <c r="DB37" s="693"/>
      <c r="DC37" s="697"/>
      <c r="DD37" s="668">
        <v>1573727</v>
      </c>
      <c r="DE37" s="695"/>
      <c r="DF37" s="695"/>
      <c r="DG37" s="695"/>
      <c r="DH37" s="695"/>
      <c r="DI37" s="695"/>
      <c r="DJ37" s="695"/>
      <c r="DK37" s="696"/>
      <c r="DL37" s="668">
        <v>1449552</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28335973</v>
      </c>
      <c r="S38" s="740"/>
      <c r="T38" s="740"/>
      <c r="U38" s="740"/>
      <c r="V38" s="740"/>
      <c r="W38" s="740"/>
      <c r="X38" s="740"/>
      <c r="Y38" s="741"/>
      <c r="Z38" s="742">
        <v>100</v>
      </c>
      <c r="AA38" s="742"/>
      <c r="AB38" s="742"/>
      <c r="AC38" s="742"/>
      <c r="AD38" s="743">
        <v>15816942</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18595</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3133877</v>
      </c>
      <c r="CS38" s="660"/>
      <c r="CT38" s="660"/>
      <c r="CU38" s="660"/>
      <c r="CV38" s="660"/>
      <c r="CW38" s="660"/>
      <c r="CX38" s="660"/>
      <c r="CY38" s="661"/>
      <c r="CZ38" s="664">
        <v>11.3</v>
      </c>
      <c r="DA38" s="693"/>
      <c r="DB38" s="693"/>
      <c r="DC38" s="697"/>
      <c r="DD38" s="668">
        <v>2787841</v>
      </c>
      <c r="DE38" s="660"/>
      <c r="DF38" s="660"/>
      <c r="DG38" s="660"/>
      <c r="DH38" s="660"/>
      <c r="DI38" s="660"/>
      <c r="DJ38" s="660"/>
      <c r="DK38" s="661"/>
      <c r="DL38" s="668">
        <v>2032994</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122</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94</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153671</v>
      </c>
      <c r="CS39" s="695"/>
      <c r="CT39" s="695"/>
      <c r="CU39" s="695"/>
      <c r="CV39" s="695"/>
      <c r="CW39" s="695"/>
      <c r="CX39" s="695"/>
      <c r="CY39" s="696"/>
      <c r="CZ39" s="664">
        <v>0.6</v>
      </c>
      <c r="DA39" s="693"/>
      <c r="DB39" s="693"/>
      <c r="DC39" s="697"/>
      <c r="DD39" s="668">
        <v>81216</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918029</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87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153000</v>
      </c>
      <c r="CS40" s="660"/>
      <c r="CT40" s="660"/>
      <c r="CU40" s="660"/>
      <c r="CV40" s="660"/>
      <c r="CW40" s="660"/>
      <c r="CX40" s="660"/>
      <c r="CY40" s="661"/>
      <c r="CZ40" s="664">
        <v>0.6</v>
      </c>
      <c r="DA40" s="693"/>
      <c r="DB40" s="693"/>
      <c r="DC40" s="697"/>
      <c r="DD40" s="668" t="s">
        <v>122</v>
      </c>
      <c r="DE40" s="660"/>
      <c r="DF40" s="660"/>
      <c r="DG40" s="660"/>
      <c r="DH40" s="660"/>
      <c r="DI40" s="660"/>
      <c r="DJ40" s="660"/>
      <c r="DK40" s="661"/>
      <c r="DL40" s="668" t="s">
        <v>235</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1466937</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267</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3971037</v>
      </c>
      <c r="CS42" s="660"/>
      <c r="CT42" s="660"/>
      <c r="CU42" s="660"/>
      <c r="CV42" s="660"/>
      <c r="CW42" s="660"/>
      <c r="CX42" s="660"/>
      <c r="CY42" s="661"/>
      <c r="CZ42" s="664">
        <v>14.3</v>
      </c>
      <c r="DA42" s="665"/>
      <c r="DB42" s="665"/>
      <c r="DC42" s="760"/>
      <c r="DD42" s="668">
        <v>950046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189097</v>
      </c>
      <c r="CS43" s="695"/>
      <c r="CT43" s="695"/>
      <c r="CU43" s="695"/>
      <c r="CV43" s="695"/>
      <c r="CW43" s="695"/>
      <c r="CX43" s="695"/>
      <c r="CY43" s="696"/>
      <c r="CZ43" s="664">
        <v>0.7</v>
      </c>
      <c r="DA43" s="693"/>
      <c r="DB43" s="693"/>
      <c r="DC43" s="697"/>
      <c r="DD43" s="668">
        <v>189097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3971037</v>
      </c>
      <c r="CS44" s="660"/>
      <c r="CT44" s="660"/>
      <c r="CU44" s="660"/>
      <c r="CV44" s="660"/>
      <c r="CW44" s="660"/>
      <c r="CX44" s="660"/>
      <c r="CY44" s="661"/>
      <c r="CZ44" s="664">
        <v>14.3</v>
      </c>
      <c r="DA44" s="665"/>
      <c r="DB44" s="665"/>
      <c r="DC44" s="760"/>
      <c r="DD44" s="668">
        <v>950046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778232</v>
      </c>
      <c r="CS45" s="695"/>
      <c r="CT45" s="695"/>
      <c r="CU45" s="695"/>
      <c r="CV45" s="695"/>
      <c r="CW45" s="695"/>
      <c r="CX45" s="695"/>
      <c r="CY45" s="696"/>
      <c r="CZ45" s="664">
        <v>2.8</v>
      </c>
      <c r="DA45" s="693"/>
      <c r="DB45" s="693"/>
      <c r="DC45" s="697"/>
      <c r="DD45" s="668">
        <v>37580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3192680</v>
      </c>
      <c r="CS46" s="660"/>
      <c r="CT46" s="660"/>
      <c r="CU46" s="660"/>
      <c r="CV46" s="660"/>
      <c r="CW46" s="660"/>
      <c r="CX46" s="660"/>
      <c r="CY46" s="661"/>
      <c r="CZ46" s="664">
        <v>11.5</v>
      </c>
      <c r="DA46" s="665"/>
      <c r="DB46" s="665"/>
      <c r="DC46" s="760"/>
      <c r="DD46" s="668">
        <v>912341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27690860</v>
      </c>
      <c r="CS49" s="729"/>
      <c r="CT49" s="729"/>
      <c r="CU49" s="729"/>
      <c r="CV49" s="729"/>
      <c r="CW49" s="729"/>
      <c r="CX49" s="729"/>
      <c r="CY49" s="761"/>
      <c r="CZ49" s="744">
        <v>100</v>
      </c>
      <c r="DA49" s="762"/>
      <c r="DB49" s="762"/>
      <c r="DC49" s="763"/>
      <c r="DD49" s="764">
        <v>18552786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zYOu4MDY1zc5WzS7DQLyU60rxy9hLY6ibR2Xtcutt06iKfcjljL0kPss+HiuffVh1iJ+Pyn7YyqqeCQMUfp8A==" saltValue="mJdDmINIwxCwBMYSz0wQ8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28336</v>
      </c>
      <c r="R7" s="795"/>
      <c r="S7" s="795"/>
      <c r="T7" s="795"/>
      <c r="U7" s="795"/>
      <c r="V7" s="795">
        <v>27691</v>
      </c>
      <c r="W7" s="795"/>
      <c r="X7" s="795"/>
      <c r="Y7" s="795"/>
      <c r="Z7" s="795"/>
      <c r="AA7" s="795">
        <v>645</v>
      </c>
      <c r="AB7" s="795"/>
      <c r="AC7" s="795"/>
      <c r="AD7" s="795"/>
      <c r="AE7" s="796"/>
      <c r="AF7" s="797">
        <v>623</v>
      </c>
      <c r="AG7" s="798"/>
      <c r="AH7" s="798"/>
      <c r="AI7" s="798"/>
      <c r="AJ7" s="799"/>
      <c r="AK7" s="834">
        <v>454</v>
      </c>
      <c r="AL7" s="835"/>
      <c r="AM7" s="835"/>
      <c r="AN7" s="835"/>
      <c r="AO7" s="835"/>
      <c r="AP7" s="835">
        <v>28934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578</v>
      </c>
      <c r="BT7" s="839"/>
      <c r="BU7" s="839"/>
      <c r="BV7" s="839"/>
      <c r="BW7" s="839"/>
      <c r="BX7" s="839"/>
      <c r="BY7" s="839"/>
      <c r="BZ7" s="839"/>
      <c r="CA7" s="839"/>
      <c r="CB7" s="839"/>
      <c r="CC7" s="839"/>
      <c r="CD7" s="839"/>
      <c r="CE7" s="839"/>
      <c r="CF7" s="839"/>
      <c r="CG7" s="840"/>
      <c r="CH7" s="831">
        <v>1</v>
      </c>
      <c r="CI7" s="832"/>
      <c r="CJ7" s="832"/>
      <c r="CK7" s="832"/>
      <c r="CL7" s="833"/>
      <c r="CM7" s="831">
        <v>21</v>
      </c>
      <c r="CN7" s="832"/>
      <c r="CO7" s="832"/>
      <c r="CP7" s="832"/>
      <c r="CQ7" s="833"/>
      <c r="CR7" s="831">
        <v>3</v>
      </c>
      <c r="CS7" s="832"/>
      <c r="CT7" s="832"/>
      <c r="CU7" s="832"/>
      <c r="CV7" s="833"/>
      <c r="CW7" s="831" t="s">
        <v>579</v>
      </c>
      <c r="CX7" s="832"/>
      <c r="CY7" s="832"/>
      <c r="CZ7" s="832"/>
      <c r="DA7" s="833"/>
      <c r="DB7" s="831" t="s">
        <v>579</v>
      </c>
      <c r="DC7" s="832"/>
      <c r="DD7" s="832"/>
      <c r="DE7" s="832"/>
      <c r="DF7" s="833"/>
      <c r="DG7" s="831">
        <v>1092</v>
      </c>
      <c r="DH7" s="832"/>
      <c r="DI7" s="832"/>
      <c r="DJ7" s="832"/>
      <c r="DK7" s="833"/>
      <c r="DL7" s="831" t="s">
        <v>579</v>
      </c>
      <c r="DM7" s="832"/>
      <c r="DN7" s="832"/>
      <c r="DO7" s="832"/>
      <c r="DP7" s="833"/>
      <c r="DQ7" s="831" t="s">
        <v>579</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68</v>
      </c>
      <c r="R8" s="819"/>
      <c r="S8" s="819"/>
      <c r="T8" s="819"/>
      <c r="U8" s="819"/>
      <c r="V8" s="819">
        <v>68</v>
      </c>
      <c r="W8" s="819"/>
      <c r="X8" s="819"/>
      <c r="Y8" s="819"/>
      <c r="Z8" s="819"/>
      <c r="AA8" s="819" t="s">
        <v>567</v>
      </c>
      <c r="AB8" s="819"/>
      <c r="AC8" s="819"/>
      <c r="AD8" s="819"/>
      <c r="AE8" s="820"/>
      <c r="AF8" s="821" t="s">
        <v>382</v>
      </c>
      <c r="AG8" s="822"/>
      <c r="AH8" s="822"/>
      <c r="AI8" s="822"/>
      <c r="AJ8" s="823"/>
      <c r="AK8" s="824">
        <v>68</v>
      </c>
      <c r="AL8" s="825"/>
      <c r="AM8" s="825"/>
      <c r="AN8" s="825"/>
      <c r="AO8" s="825"/>
      <c r="AP8" s="825">
        <v>696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383</v>
      </c>
      <c r="C9" s="816"/>
      <c r="D9" s="816"/>
      <c r="E9" s="816"/>
      <c r="F9" s="816"/>
      <c r="G9" s="816"/>
      <c r="H9" s="816"/>
      <c r="I9" s="816"/>
      <c r="J9" s="816"/>
      <c r="K9" s="816"/>
      <c r="L9" s="816"/>
      <c r="M9" s="816"/>
      <c r="N9" s="816"/>
      <c r="O9" s="816"/>
      <c r="P9" s="817"/>
      <c r="Q9" s="818">
        <v>62</v>
      </c>
      <c r="R9" s="819"/>
      <c r="S9" s="819"/>
      <c r="T9" s="819"/>
      <c r="U9" s="819"/>
      <c r="V9" s="819">
        <v>61</v>
      </c>
      <c r="W9" s="819"/>
      <c r="X9" s="819"/>
      <c r="Y9" s="819"/>
      <c r="Z9" s="819"/>
      <c r="AA9" s="819">
        <v>1</v>
      </c>
      <c r="AB9" s="819"/>
      <c r="AC9" s="819"/>
      <c r="AD9" s="819"/>
      <c r="AE9" s="820"/>
      <c r="AF9" s="821">
        <v>1</v>
      </c>
      <c r="AG9" s="822"/>
      <c r="AH9" s="822"/>
      <c r="AI9" s="822"/>
      <c r="AJ9" s="823"/>
      <c r="AK9" s="824">
        <v>62</v>
      </c>
      <c r="AL9" s="825"/>
      <c r="AM9" s="825"/>
      <c r="AN9" s="825"/>
      <c r="AO9" s="825"/>
      <c r="AP9" s="825" t="s">
        <v>567</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28336</v>
      </c>
      <c r="R23" s="854"/>
      <c r="S23" s="854"/>
      <c r="T23" s="854"/>
      <c r="U23" s="854"/>
      <c r="V23" s="854">
        <v>27691</v>
      </c>
      <c r="W23" s="854"/>
      <c r="X23" s="854"/>
      <c r="Y23" s="854"/>
      <c r="Z23" s="854"/>
      <c r="AA23" s="854">
        <v>645</v>
      </c>
      <c r="AB23" s="854"/>
      <c r="AC23" s="854"/>
      <c r="AD23" s="854"/>
      <c r="AE23" s="855"/>
      <c r="AF23" s="856">
        <v>623</v>
      </c>
      <c r="AG23" s="854"/>
      <c r="AH23" s="854"/>
      <c r="AI23" s="854"/>
      <c r="AJ23" s="857"/>
      <c r="AK23" s="858"/>
      <c r="AL23" s="859"/>
      <c r="AM23" s="859"/>
      <c r="AN23" s="859"/>
      <c r="AO23" s="859"/>
      <c r="AP23" s="854">
        <v>29630</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9233</v>
      </c>
      <c r="R28" s="883"/>
      <c r="S28" s="883"/>
      <c r="T28" s="883"/>
      <c r="U28" s="883"/>
      <c r="V28" s="883">
        <v>8821</v>
      </c>
      <c r="W28" s="883"/>
      <c r="X28" s="883"/>
      <c r="Y28" s="883"/>
      <c r="Z28" s="883"/>
      <c r="AA28" s="883">
        <v>412</v>
      </c>
      <c r="AB28" s="883"/>
      <c r="AC28" s="883"/>
      <c r="AD28" s="883"/>
      <c r="AE28" s="884"/>
      <c r="AF28" s="885">
        <v>412</v>
      </c>
      <c r="AG28" s="883"/>
      <c r="AH28" s="883"/>
      <c r="AI28" s="883"/>
      <c r="AJ28" s="886"/>
      <c r="AK28" s="887">
        <v>838</v>
      </c>
      <c r="AL28" s="878"/>
      <c r="AM28" s="878"/>
      <c r="AN28" s="878"/>
      <c r="AO28" s="878"/>
      <c r="AP28" s="878" t="s">
        <v>567</v>
      </c>
      <c r="AQ28" s="878"/>
      <c r="AR28" s="878"/>
      <c r="AS28" s="878"/>
      <c r="AT28" s="878"/>
      <c r="AU28" s="878" t="s">
        <v>567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1064</v>
      </c>
      <c r="R29" s="819"/>
      <c r="S29" s="819"/>
      <c r="T29" s="819"/>
      <c r="U29" s="819"/>
      <c r="V29" s="819">
        <v>1058</v>
      </c>
      <c r="W29" s="819"/>
      <c r="X29" s="819"/>
      <c r="Y29" s="819"/>
      <c r="Z29" s="819"/>
      <c r="AA29" s="819">
        <v>6</v>
      </c>
      <c r="AB29" s="819"/>
      <c r="AC29" s="819"/>
      <c r="AD29" s="819"/>
      <c r="AE29" s="820"/>
      <c r="AF29" s="821">
        <v>6</v>
      </c>
      <c r="AG29" s="822"/>
      <c r="AH29" s="822"/>
      <c r="AI29" s="822"/>
      <c r="AJ29" s="823"/>
      <c r="AK29" s="890">
        <v>155</v>
      </c>
      <c r="AL29" s="891"/>
      <c r="AM29" s="891"/>
      <c r="AN29" s="891"/>
      <c r="AO29" s="891"/>
      <c r="AP29" s="891" t="s">
        <v>567</v>
      </c>
      <c r="AQ29" s="891"/>
      <c r="AR29" s="891"/>
      <c r="AS29" s="891"/>
      <c r="AT29" s="891"/>
      <c r="AU29" s="891" t="s">
        <v>567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4733</v>
      </c>
      <c r="R30" s="819"/>
      <c r="S30" s="819"/>
      <c r="T30" s="819"/>
      <c r="U30" s="819"/>
      <c r="V30" s="819">
        <v>4536</v>
      </c>
      <c r="W30" s="819"/>
      <c r="X30" s="819"/>
      <c r="Y30" s="819"/>
      <c r="Z30" s="819"/>
      <c r="AA30" s="819">
        <v>197</v>
      </c>
      <c r="AB30" s="819"/>
      <c r="AC30" s="819"/>
      <c r="AD30" s="819"/>
      <c r="AE30" s="820"/>
      <c r="AF30" s="821">
        <v>197</v>
      </c>
      <c r="AG30" s="822"/>
      <c r="AH30" s="822"/>
      <c r="AI30" s="822"/>
      <c r="AJ30" s="823"/>
      <c r="AK30" s="890">
        <v>581</v>
      </c>
      <c r="AL30" s="891"/>
      <c r="AM30" s="891"/>
      <c r="AN30" s="891"/>
      <c r="AO30" s="891"/>
      <c r="AP30" s="891" t="s">
        <v>567</v>
      </c>
      <c r="AQ30" s="891"/>
      <c r="AR30" s="891"/>
      <c r="AS30" s="891"/>
      <c r="AT30" s="891"/>
      <c r="AU30" s="891" t="s">
        <v>567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2152</v>
      </c>
      <c r="R31" s="819"/>
      <c r="S31" s="819"/>
      <c r="T31" s="819"/>
      <c r="U31" s="819"/>
      <c r="V31" s="819">
        <v>1994</v>
      </c>
      <c r="W31" s="819"/>
      <c r="X31" s="819"/>
      <c r="Y31" s="819"/>
      <c r="Z31" s="819"/>
      <c r="AA31" s="819">
        <v>158</v>
      </c>
      <c r="AB31" s="819"/>
      <c r="AC31" s="819"/>
      <c r="AD31" s="819"/>
      <c r="AE31" s="820"/>
      <c r="AF31" s="821">
        <v>149</v>
      </c>
      <c r="AG31" s="822"/>
      <c r="AH31" s="822"/>
      <c r="AI31" s="822"/>
      <c r="AJ31" s="823"/>
      <c r="AK31" s="890">
        <v>663</v>
      </c>
      <c r="AL31" s="891"/>
      <c r="AM31" s="891"/>
      <c r="AN31" s="891"/>
      <c r="AO31" s="891"/>
      <c r="AP31" s="891">
        <v>11658</v>
      </c>
      <c r="AQ31" s="891"/>
      <c r="AR31" s="891"/>
      <c r="AS31" s="891"/>
      <c r="AT31" s="891"/>
      <c r="AU31" s="891">
        <v>11471</v>
      </c>
      <c r="AV31" s="891"/>
      <c r="AW31" s="891"/>
      <c r="AX31" s="891"/>
      <c r="AY31" s="891"/>
      <c r="AZ31" s="892" t="s">
        <v>567</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763</v>
      </c>
      <c r="AG63" s="902"/>
      <c r="AH63" s="902"/>
      <c r="AI63" s="902"/>
      <c r="AJ63" s="903"/>
      <c r="AK63" s="904"/>
      <c r="AL63" s="899"/>
      <c r="AM63" s="899"/>
      <c r="AN63" s="899"/>
      <c r="AO63" s="899"/>
      <c r="AP63" s="902">
        <v>11658</v>
      </c>
      <c r="AQ63" s="902"/>
      <c r="AR63" s="902"/>
      <c r="AS63" s="902"/>
      <c r="AT63" s="902"/>
      <c r="AU63" s="902">
        <v>11471</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395</v>
      </c>
      <c r="AQ66" s="778"/>
      <c r="AR66" s="778"/>
      <c r="AS66" s="778"/>
      <c r="AT66" s="779"/>
      <c r="AU66" s="777" t="s">
        <v>413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v>2113</v>
      </c>
      <c r="R68" s="926"/>
      <c r="S68" s="926"/>
      <c r="T68" s="926"/>
      <c r="U68" s="926"/>
      <c r="V68" s="926">
        <v>2027</v>
      </c>
      <c r="W68" s="926"/>
      <c r="X68" s="926"/>
      <c r="Y68" s="926"/>
      <c r="Z68" s="926"/>
      <c r="AA68" s="926">
        <v>86</v>
      </c>
      <c r="AB68" s="926"/>
      <c r="AC68" s="926"/>
      <c r="AD68" s="926"/>
      <c r="AE68" s="926"/>
      <c r="AF68" s="926">
        <v>86</v>
      </c>
      <c r="AG68" s="926"/>
      <c r="AH68" s="926"/>
      <c r="AI68" s="926"/>
      <c r="AJ68" s="926"/>
      <c r="AK68" s="926">
        <v>48</v>
      </c>
      <c r="AL68" s="926"/>
      <c r="AM68" s="926"/>
      <c r="AN68" s="926"/>
      <c r="AO68" s="926"/>
      <c r="AP68" s="926">
        <v>490</v>
      </c>
      <c r="AQ68" s="926"/>
      <c r="AR68" s="926"/>
      <c r="AS68" s="926"/>
      <c r="AT68" s="926"/>
      <c r="AU68" s="926">
        <v>226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1034</v>
      </c>
      <c r="R69" s="891"/>
      <c r="S69" s="891"/>
      <c r="T69" s="891"/>
      <c r="U69" s="891"/>
      <c r="V69" s="891">
        <v>997</v>
      </c>
      <c r="W69" s="891"/>
      <c r="X69" s="891"/>
      <c r="Y69" s="891"/>
      <c r="Z69" s="891"/>
      <c r="AA69" s="891">
        <v>37</v>
      </c>
      <c r="AB69" s="891"/>
      <c r="AC69" s="891"/>
      <c r="AD69" s="891"/>
      <c r="AE69" s="891"/>
      <c r="AF69" s="891">
        <v>37</v>
      </c>
      <c r="AG69" s="891"/>
      <c r="AH69" s="891"/>
      <c r="AI69" s="891"/>
      <c r="AJ69" s="891"/>
      <c r="AK69" s="891">
        <v>22</v>
      </c>
      <c r="AL69" s="891"/>
      <c r="AM69" s="891"/>
      <c r="AN69" s="891"/>
      <c r="AO69" s="891"/>
      <c r="AP69" s="891">
        <v>1687</v>
      </c>
      <c r="AQ69" s="891"/>
      <c r="AR69" s="891"/>
      <c r="AS69" s="891"/>
      <c r="AT69" s="891"/>
      <c r="AU69" s="891">
        <v>1331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630</v>
      </c>
      <c r="R70" s="891"/>
      <c r="S70" s="891"/>
      <c r="T70" s="891"/>
      <c r="U70" s="891"/>
      <c r="V70" s="891">
        <v>1927</v>
      </c>
      <c r="W70" s="891"/>
      <c r="X70" s="891"/>
      <c r="Y70" s="891"/>
      <c r="Z70" s="891"/>
      <c r="AA70" s="891">
        <v>1297</v>
      </c>
      <c r="AB70" s="891"/>
      <c r="AC70" s="891"/>
      <c r="AD70" s="891"/>
      <c r="AE70" s="891"/>
      <c r="AF70" s="891">
        <v>1297</v>
      </c>
      <c r="AG70" s="891"/>
      <c r="AH70" s="891"/>
      <c r="AI70" s="891"/>
      <c r="AJ70" s="891"/>
      <c r="AK70" s="891" t="s">
        <v>575</v>
      </c>
      <c r="AL70" s="891"/>
      <c r="AM70" s="891"/>
      <c r="AN70" s="891"/>
      <c r="AO70" s="891"/>
      <c r="AP70" s="891">
        <v>2476</v>
      </c>
      <c r="AQ70" s="891"/>
      <c r="AR70" s="891"/>
      <c r="AS70" s="891"/>
      <c r="AT70" s="891"/>
      <c r="AU70" s="891" t="s">
        <v>575</v>
      </c>
      <c r="AV70" s="891"/>
      <c r="AW70" s="891"/>
      <c r="AX70" s="891"/>
      <c r="AY70" s="891"/>
      <c r="AZ70" s="937" t="s">
        <v>576</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8452</v>
      </c>
      <c r="R71" s="891"/>
      <c r="S71" s="891"/>
      <c r="T71" s="891"/>
      <c r="U71" s="891"/>
      <c r="V71" s="891">
        <v>8381</v>
      </c>
      <c r="W71" s="891"/>
      <c r="X71" s="891"/>
      <c r="Y71" s="891"/>
      <c r="Z71" s="891"/>
      <c r="AA71" s="891">
        <v>72</v>
      </c>
      <c r="AB71" s="891"/>
      <c r="AC71" s="891"/>
      <c r="AD71" s="891"/>
      <c r="AE71" s="891"/>
      <c r="AF71" s="891">
        <v>72</v>
      </c>
      <c r="AG71" s="891"/>
      <c r="AH71" s="891"/>
      <c r="AI71" s="891"/>
      <c r="AJ71" s="891"/>
      <c r="AK71" s="891">
        <v>970</v>
      </c>
      <c r="AL71" s="891"/>
      <c r="AM71" s="891"/>
      <c r="AN71" s="891"/>
      <c r="AO71" s="891"/>
      <c r="AP71" s="891" t="s">
        <v>567</v>
      </c>
      <c r="AQ71" s="891"/>
      <c r="AR71" s="891"/>
      <c r="AS71" s="891"/>
      <c r="AT71" s="891"/>
      <c r="AU71" s="891" t="s">
        <v>567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572</v>
      </c>
      <c r="C72" s="934"/>
      <c r="D72" s="934"/>
      <c r="E72" s="934"/>
      <c r="F72" s="934"/>
      <c r="G72" s="934"/>
      <c r="H72" s="934"/>
      <c r="I72" s="934"/>
      <c r="J72" s="934"/>
      <c r="K72" s="934"/>
      <c r="L72" s="934"/>
      <c r="M72" s="934"/>
      <c r="N72" s="934"/>
      <c r="O72" s="934"/>
      <c r="P72" s="935"/>
      <c r="Q72" s="936">
        <v>1636</v>
      </c>
      <c r="R72" s="891"/>
      <c r="S72" s="891"/>
      <c r="T72" s="891"/>
      <c r="U72" s="891"/>
      <c r="V72" s="891">
        <v>1535</v>
      </c>
      <c r="W72" s="891"/>
      <c r="X72" s="891"/>
      <c r="Y72" s="891"/>
      <c r="Z72" s="891"/>
      <c r="AA72" s="891">
        <v>100</v>
      </c>
      <c r="AB72" s="891"/>
      <c r="AC72" s="891"/>
      <c r="AD72" s="891"/>
      <c r="AE72" s="891"/>
      <c r="AF72" s="891">
        <v>100</v>
      </c>
      <c r="AG72" s="891"/>
      <c r="AH72" s="891"/>
      <c r="AI72" s="891"/>
      <c r="AJ72" s="891"/>
      <c r="AK72" s="891" t="s">
        <v>575</v>
      </c>
      <c r="AL72" s="891"/>
      <c r="AM72" s="891"/>
      <c r="AN72" s="891"/>
      <c r="AO72" s="891"/>
      <c r="AP72" s="891" t="s">
        <v>575</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573</v>
      </c>
      <c r="C73" s="934"/>
      <c r="D73" s="934"/>
      <c r="E73" s="934"/>
      <c r="F73" s="934"/>
      <c r="G73" s="934"/>
      <c r="H73" s="934"/>
      <c r="I73" s="934"/>
      <c r="J73" s="934"/>
      <c r="K73" s="934"/>
      <c r="L73" s="934"/>
      <c r="M73" s="934"/>
      <c r="N73" s="934"/>
      <c r="O73" s="934"/>
      <c r="P73" s="935"/>
      <c r="Q73" s="936">
        <v>830487</v>
      </c>
      <c r="R73" s="891"/>
      <c r="S73" s="891"/>
      <c r="T73" s="891"/>
      <c r="U73" s="891"/>
      <c r="V73" s="891">
        <v>800586</v>
      </c>
      <c r="W73" s="891"/>
      <c r="X73" s="891"/>
      <c r="Y73" s="891"/>
      <c r="Z73" s="891"/>
      <c r="AA73" s="891">
        <v>29902</v>
      </c>
      <c r="AB73" s="891"/>
      <c r="AC73" s="891"/>
      <c r="AD73" s="891"/>
      <c r="AE73" s="891"/>
      <c r="AF73" s="891">
        <v>29900</v>
      </c>
      <c r="AG73" s="891"/>
      <c r="AH73" s="891"/>
      <c r="AI73" s="891"/>
      <c r="AJ73" s="891"/>
      <c r="AK73" s="891">
        <v>5</v>
      </c>
      <c r="AL73" s="891"/>
      <c r="AM73" s="891"/>
      <c r="AN73" s="891"/>
      <c r="AO73" s="891"/>
      <c r="AP73" s="891" t="s">
        <v>575</v>
      </c>
      <c r="AQ73" s="891"/>
      <c r="AR73" s="891"/>
      <c r="AS73" s="891"/>
      <c r="AT73" s="891"/>
      <c r="AU73" s="891" t="s">
        <v>575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574</v>
      </c>
      <c r="C74" s="934"/>
      <c r="D74" s="934"/>
      <c r="E74" s="934"/>
      <c r="F74" s="934"/>
      <c r="G74" s="934"/>
      <c r="H74" s="934"/>
      <c r="I74" s="934"/>
      <c r="J74" s="934"/>
      <c r="K74" s="934"/>
      <c r="L74" s="934"/>
      <c r="M74" s="934"/>
      <c r="N74" s="934"/>
      <c r="O74" s="934"/>
      <c r="P74" s="935"/>
      <c r="Q74" s="936">
        <v>95</v>
      </c>
      <c r="R74" s="891"/>
      <c r="S74" s="891"/>
      <c r="T74" s="891"/>
      <c r="U74" s="891"/>
      <c r="V74" s="891">
        <v>82</v>
      </c>
      <c r="W74" s="891"/>
      <c r="X74" s="891"/>
      <c r="Y74" s="891"/>
      <c r="Z74" s="891"/>
      <c r="AA74" s="891">
        <v>13</v>
      </c>
      <c r="AB74" s="891"/>
      <c r="AC74" s="891"/>
      <c r="AD74" s="891"/>
      <c r="AE74" s="891"/>
      <c r="AF74" s="891">
        <v>13</v>
      </c>
      <c r="AG74" s="891"/>
      <c r="AH74" s="891"/>
      <c r="AI74" s="891"/>
      <c r="AJ74" s="891"/>
      <c r="AK74" s="891">
        <v>38</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31505</v>
      </c>
      <c r="AG88" s="902"/>
      <c r="AH88" s="902"/>
      <c r="AI88" s="902"/>
      <c r="AJ88" s="902"/>
      <c r="AK88" s="899"/>
      <c r="AL88" s="899"/>
      <c r="AM88" s="899"/>
      <c r="AN88" s="899"/>
      <c r="AO88" s="899"/>
      <c r="AP88" s="902">
        <v>4653</v>
      </c>
      <c r="AQ88" s="902"/>
      <c r="AR88" s="902"/>
      <c r="AS88" s="902"/>
      <c r="AT88" s="902"/>
      <c r="AU88" s="902">
        <v>1557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t="s">
        <v>580</v>
      </c>
      <c r="CX102" s="910"/>
      <c r="CY102" s="910"/>
      <c r="CZ102" s="910"/>
      <c r="DA102" s="953"/>
      <c r="DB102" s="952" t="s">
        <v>580</v>
      </c>
      <c r="DC102" s="910"/>
      <c r="DD102" s="910"/>
      <c r="DE102" s="910"/>
      <c r="DF102" s="953"/>
      <c r="DG102" s="952">
        <v>1092</v>
      </c>
      <c r="DH102" s="910"/>
      <c r="DI102" s="910"/>
      <c r="DJ102" s="910"/>
      <c r="DK102" s="953"/>
      <c r="DL102" s="952" t="s">
        <v>579</v>
      </c>
      <c r="DM102" s="910"/>
      <c r="DN102" s="910"/>
      <c r="DO102" s="910"/>
      <c r="DP102" s="953"/>
      <c r="DQ102" s="952" t="s">
        <v>579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301</v>
      </c>
      <c r="AG109" s="955"/>
      <c r="AH109" s="955"/>
      <c r="AI109" s="955"/>
      <c r="AJ109" s="956"/>
      <c r="AK109" s="954" t="s">
        <v>300</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301</v>
      </c>
      <c r="BW109" s="955"/>
      <c r="BX109" s="955"/>
      <c r="BY109" s="955"/>
      <c r="BZ109" s="956"/>
      <c r="CA109" s="954" t="s">
        <v>300</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301</v>
      </c>
      <c r="DM109" s="955"/>
      <c r="DN109" s="955"/>
      <c r="DO109" s="955"/>
      <c r="DP109" s="956"/>
      <c r="DQ109" s="954" t="s">
        <v>300</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1548655</v>
      </c>
      <c r="AB110" s="962"/>
      <c r="AC110" s="962"/>
      <c r="AD110" s="962"/>
      <c r="AE110" s="963"/>
      <c r="AF110" s="964">
        <v>1633973</v>
      </c>
      <c r="AG110" s="962"/>
      <c r="AH110" s="962"/>
      <c r="AI110" s="962"/>
      <c r="AJ110" s="963"/>
      <c r="AK110" s="964">
        <v>1847635</v>
      </c>
      <c r="AL110" s="962"/>
      <c r="AM110" s="962"/>
      <c r="AN110" s="962"/>
      <c r="AO110" s="963"/>
      <c r="AP110" s="965">
        <v>12.2</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26859314</v>
      </c>
      <c r="BR110" s="997"/>
      <c r="BS110" s="997"/>
      <c r="BT110" s="997"/>
      <c r="BU110" s="997"/>
      <c r="BV110" s="997">
        <v>27946901</v>
      </c>
      <c r="BW110" s="997"/>
      <c r="BX110" s="997"/>
      <c r="BY110" s="997"/>
      <c r="BZ110" s="997"/>
      <c r="CA110" s="997">
        <v>29630182</v>
      </c>
      <c r="CB110" s="997"/>
      <c r="CC110" s="997"/>
      <c r="CD110" s="997"/>
      <c r="CE110" s="997"/>
      <c r="CF110" s="1011">
        <v>195.2</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405</v>
      </c>
      <c r="DH110" s="997"/>
      <c r="DI110" s="997"/>
      <c r="DJ110" s="997"/>
      <c r="DK110" s="997"/>
      <c r="DL110" s="997" t="s">
        <v>387</v>
      </c>
      <c r="DM110" s="997"/>
      <c r="DN110" s="997"/>
      <c r="DO110" s="997"/>
      <c r="DP110" s="997"/>
      <c r="DQ110" s="997" t="s">
        <v>405</v>
      </c>
      <c r="DR110" s="997"/>
      <c r="DS110" s="997"/>
      <c r="DT110" s="997"/>
      <c r="DU110" s="997"/>
      <c r="DV110" s="998" t="s">
        <v>122</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405</v>
      </c>
      <c r="AL111" s="1004"/>
      <c r="AM111" s="1004"/>
      <c r="AN111" s="1004"/>
      <c r="AO111" s="1005"/>
      <c r="AP111" s="1007" t="s">
        <v>122</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502623</v>
      </c>
      <c r="BR111" s="990"/>
      <c r="BS111" s="990"/>
      <c r="BT111" s="990"/>
      <c r="BU111" s="990"/>
      <c r="BV111" s="990">
        <v>822417</v>
      </c>
      <c r="BW111" s="990"/>
      <c r="BX111" s="990"/>
      <c r="BY111" s="990"/>
      <c r="BZ111" s="990"/>
      <c r="CA111" s="990">
        <v>1237180</v>
      </c>
      <c r="CB111" s="990"/>
      <c r="CC111" s="990"/>
      <c r="CD111" s="990"/>
      <c r="CE111" s="990"/>
      <c r="CF111" s="984">
        <v>8.1</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405</v>
      </c>
      <c r="DM111" s="990"/>
      <c r="DN111" s="990"/>
      <c r="DO111" s="990"/>
      <c r="DP111" s="990"/>
      <c r="DQ111" s="990" t="s">
        <v>405</v>
      </c>
      <c r="DR111" s="990"/>
      <c r="DS111" s="990"/>
      <c r="DT111" s="990"/>
      <c r="DU111" s="990"/>
      <c r="DV111" s="991" t="s">
        <v>122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387</v>
      </c>
      <c r="AG112" s="1029"/>
      <c r="AH112" s="1029"/>
      <c r="AI112" s="1029"/>
      <c r="AJ112" s="1030"/>
      <c r="AK112" s="1031" t="s">
        <v>405</v>
      </c>
      <c r="AL112" s="1029"/>
      <c r="AM112" s="1029"/>
      <c r="AN112" s="1029"/>
      <c r="AO112" s="1030"/>
      <c r="AP112" s="1032" t="s">
        <v>435</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10889131</v>
      </c>
      <c r="BR112" s="990"/>
      <c r="BS112" s="990"/>
      <c r="BT112" s="990"/>
      <c r="BU112" s="990"/>
      <c r="BV112" s="990">
        <v>11424295</v>
      </c>
      <c r="BW112" s="990"/>
      <c r="BX112" s="990"/>
      <c r="BY112" s="990"/>
      <c r="BZ112" s="990"/>
      <c r="CA112" s="990">
        <v>11471178</v>
      </c>
      <c r="CB112" s="990"/>
      <c r="CC112" s="990"/>
      <c r="CD112" s="990"/>
      <c r="CE112" s="990"/>
      <c r="CF112" s="984">
        <v>75.599999999999994</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405</v>
      </c>
      <c r="DH112" s="990"/>
      <c r="DI112" s="990"/>
      <c r="DJ112" s="990"/>
      <c r="DK112" s="990"/>
      <c r="DL112" s="990" t="s">
        <v>122</v>
      </c>
      <c r="DM112" s="990"/>
      <c r="DN112" s="990"/>
      <c r="DO112" s="990"/>
      <c r="DP112" s="990"/>
      <c r="DQ112" s="990" t="s">
        <v>435</v>
      </c>
      <c r="DR112" s="990"/>
      <c r="DS112" s="990"/>
      <c r="DT112" s="990"/>
      <c r="DU112" s="990"/>
      <c r="DV112" s="991" t="s">
        <v>435</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466545</v>
      </c>
      <c r="AB113" s="1004"/>
      <c r="AC113" s="1004"/>
      <c r="AD113" s="1004"/>
      <c r="AE113" s="1005"/>
      <c r="AF113" s="1006">
        <v>494522</v>
      </c>
      <c r="AG113" s="1004"/>
      <c r="AH113" s="1004"/>
      <c r="AI113" s="1004"/>
      <c r="AJ113" s="1005"/>
      <c r="AK113" s="1006">
        <v>502808</v>
      </c>
      <c r="AL113" s="1004"/>
      <c r="AM113" s="1004"/>
      <c r="AN113" s="1004"/>
      <c r="AO113" s="1005"/>
      <c r="AP113" s="1007">
        <v>3.3</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1633323</v>
      </c>
      <c r="BR113" s="990"/>
      <c r="BS113" s="990"/>
      <c r="BT113" s="990"/>
      <c r="BU113" s="990"/>
      <c r="BV113" s="990">
        <v>1958351</v>
      </c>
      <c r="BW113" s="990"/>
      <c r="BX113" s="990"/>
      <c r="BY113" s="990"/>
      <c r="BZ113" s="990"/>
      <c r="CA113" s="990">
        <v>1557671</v>
      </c>
      <c r="CB113" s="990"/>
      <c r="CC113" s="990"/>
      <c r="CD113" s="990"/>
      <c r="CE113" s="990"/>
      <c r="CF113" s="984">
        <v>10.3</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405</v>
      </c>
      <c r="DH113" s="1029"/>
      <c r="DI113" s="1029"/>
      <c r="DJ113" s="1029"/>
      <c r="DK113" s="1030"/>
      <c r="DL113" s="1031" t="s">
        <v>435</v>
      </c>
      <c r="DM113" s="1029"/>
      <c r="DN113" s="1029"/>
      <c r="DO113" s="1029"/>
      <c r="DP113" s="1030"/>
      <c r="DQ113" s="1031" t="s">
        <v>405</v>
      </c>
      <c r="DR113" s="1029"/>
      <c r="DS113" s="1029"/>
      <c r="DT113" s="1029"/>
      <c r="DU113" s="1030"/>
      <c r="DV113" s="1032" t="s">
        <v>122</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345887</v>
      </c>
      <c r="AB114" s="1029"/>
      <c r="AC114" s="1029"/>
      <c r="AD114" s="1029"/>
      <c r="AE114" s="1030"/>
      <c r="AF114" s="1031">
        <v>211017</v>
      </c>
      <c r="AG114" s="1029"/>
      <c r="AH114" s="1029"/>
      <c r="AI114" s="1029"/>
      <c r="AJ114" s="1030"/>
      <c r="AK114" s="1031">
        <v>403629</v>
      </c>
      <c r="AL114" s="1029"/>
      <c r="AM114" s="1029"/>
      <c r="AN114" s="1029"/>
      <c r="AO114" s="1030"/>
      <c r="AP114" s="1032">
        <v>2.7</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2589520</v>
      </c>
      <c r="BR114" s="990"/>
      <c r="BS114" s="990"/>
      <c r="BT114" s="990"/>
      <c r="BU114" s="990"/>
      <c r="BV114" s="990">
        <v>2891445</v>
      </c>
      <c r="BW114" s="990"/>
      <c r="BX114" s="990"/>
      <c r="BY114" s="990"/>
      <c r="BZ114" s="990"/>
      <c r="CA114" s="990">
        <v>2680207</v>
      </c>
      <c r="CB114" s="990"/>
      <c r="CC114" s="990"/>
      <c r="CD114" s="990"/>
      <c r="CE114" s="990"/>
      <c r="CF114" s="984">
        <v>17.7</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405</v>
      </c>
      <c r="DH114" s="1029"/>
      <c r="DI114" s="1029"/>
      <c r="DJ114" s="1029"/>
      <c r="DK114" s="1030"/>
      <c r="DL114" s="1031" t="s">
        <v>122</v>
      </c>
      <c r="DM114" s="1029"/>
      <c r="DN114" s="1029"/>
      <c r="DO114" s="1029"/>
      <c r="DP114" s="1030"/>
      <c r="DQ114" s="1031" t="s">
        <v>387</v>
      </c>
      <c r="DR114" s="1029"/>
      <c r="DS114" s="1029"/>
      <c r="DT114" s="1029"/>
      <c r="DU114" s="1030"/>
      <c r="DV114" s="1032" t="s">
        <v>405</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194940</v>
      </c>
      <c r="AB115" s="1004"/>
      <c r="AC115" s="1004"/>
      <c r="AD115" s="1004"/>
      <c r="AE115" s="1005"/>
      <c r="AF115" s="1006">
        <v>183762</v>
      </c>
      <c r="AG115" s="1004"/>
      <c r="AH115" s="1004"/>
      <c r="AI115" s="1004"/>
      <c r="AJ115" s="1005"/>
      <c r="AK115" s="1006">
        <v>127229</v>
      </c>
      <c r="AL115" s="1004"/>
      <c r="AM115" s="1004"/>
      <c r="AN115" s="1004"/>
      <c r="AO115" s="1005"/>
      <c r="AP115" s="1007">
        <v>0.8</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405</v>
      </c>
      <c r="BR115" s="990"/>
      <c r="BS115" s="990"/>
      <c r="BT115" s="990"/>
      <c r="BU115" s="990"/>
      <c r="BV115" s="990" t="s">
        <v>387</v>
      </c>
      <c r="BW115" s="990"/>
      <c r="BX115" s="990"/>
      <c r="BY115" s="990"/>
      <c r="BZ115" s="990"/>
      <c r="CA115" s="990" t="s">
        <v>122</v>
      </c>
      <c r="CB115" s="990"/>
      <c r="CC115" s="990"/>
      <c r="CD115" s="990"/>
      <c r="CE115" s="990"/>
      <c r="CF115" s="984" t="s">
        <v>122</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232425</v>
      </c>
      <c r="DH115" s="1029"/>
      <c r="DI115" s="1029"/>
      <c r="DJ115" s="1029"/>
      <c r="DK115" s="1030"/>
      <c r="DL115" s="1031">
        <v>626108</v>
      </c>
      <c r="DM115" s="1029"/>
      <c r="DN115" s="1029"/>
      <c r="DO115" s="1029"/>
      <c r="DP115" s="1030"/>
      <c r="DQ115" s="1031">
        <v>1092193</v>
      </c>
      <c r="DR115" s="1029"/>
      <c r="DS115" s="1029"/>
      <c r="DT115" s="1029"/>
      <c r="DU115" s="1030"/>
      <c r="DV115" s="1032">
        <v>7.2</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2054</v>
      </c>
      <c r="AB116" s="1029"/>
      <c r="AC116" s="1029"/>
      <c r="AD116" s="1029"/>
      <c r="AE116" s="1030"/>
      <c r="AF116" s="1031" t="s">
        <v>405</v>
      </c>
      <c r="AG116" s="1029"/>
      <c r="AH116" s="1029"/>
      <c r="AI116" s="1029"/>
      <c r="AJ116" s="1030"/>
      <c r="AK116" s="1031" t="s">
        <v>435</v>
      </c>
      <c r="AL116" s="1029"/>
      <c r="AM116" s="1029"/>
      <c r="AN116" s="1029"/>
      <c r="AO116" s="1030"/>
      <c r="AP116" s="1032" t="s">
        <v>387</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435</v>
      </c>
      <c r="BW116" s="990"/>
      <c r="BX116" s="990"/>
      <c r="BY116" s="990"/>
      <c r="BZ116" s="990"/>
      <c r="CA116" s="990" t="s">
        <v>122</v>
      </c>
      <c r="CB116" s="990"/>
      <c r="CC116" s="990"/>
      <c r="CD116" s="990"/>
      <c r="CE116" s="990"/>
      <c r="CF116" s="984" t="s">
        <v>122</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270198</v>
      </c>
      <c r="DH116" s="1029"/>
      <c r="DI116" s="1029"/>
      <c r="DJ116" s="1029"/>
      <c r="DK116" s="1030"/>
      <c r="DL116" s="1031">
        <v>196309</v>
      </c>
      <c r="DM116" s="1029"/>
      <c r="DN116" s="1029"/>
      <c r="DO116" s="1029"/>
      <c r="DP116" s="1030"/>
      <c r="DQ116" s="1031">
        <v>144987</v>
      </c>
      <c r="DR116" s="1029"/>
      <c r="DS116" s="1029"/>
      <c r="DT116" s="1029"/>
      <c r="DU116" s="1030"/>
      <c r="DV116" s="1032">
        <v>1</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2558081</v>
      </c>
      <c r="AB117" s="1047"/>
      <c r="AC117" s="1047"/>
      <c r="AD117" s="1047"/>
      <c r="AE117" s="1048"/>
      <c r="AF117" s="1049">
        <v>2523274</v>
      </c>
      <c r="AG117" s="1047"/>
      <c r="AH117" s="1047"/>
      <c r="AI117" s="1047"/>
      <c r="AJ117" s="1048"/>
      <c r="AK117" s="1049">
        <v>2881301</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435</v>
      </c>
      <c r="BR117" s="990"/>
      <c r="BS117" s="990"/>
      <c r="BT117" s="990"/>
      <c r="BU117" s="990"/>
      <c r="BV117" s="990" t="s">
        <v>435</v>
      </c>
      <c r="BW117" s="990"/>
      <c r="BX117" s="990"/>
      <c r="BY117" s="990"/>
      <c r="BZ117" s="990"/>
      <c r="CA117" s="990" t="s">
        <v>435</v>
      </c>
      <c r="CB117" s="990"/>
      <c r="CC117" s="990"/>
      <c r="CD117" s="990"/>
      <c r="CE117" s="990"/>
      <c r="CF117" s="984" t="s">
        <v>435</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435</v>
      </c>
      <c r="DH117" s="1029"/>
      <c r="DI117" s="1029"/>
      <c r="DJ117" s="1029"/>
      <c r="DK117" s="1030"/>
      <c r="DL117" s="1031" t="s">
        <v>405</v>
      </c>
      <c r="DM117" s="1029"/>
      <c r="DN117" s="1029"/>
      <c r="DO117" s="1029"/>
      <c r="DP117" s="1030"/>
      <c r="DQ117" s="1031" t="s">
        <v>405</v>
      </c>
      <c r="DR117" s="1029"/>
      <c r="DS117" s="1029"/>
      <c r="DT117" s="1029"/>
      <c r="DU117" s="1030"/>
      <c r="DV117" s="1032" t="s">
        <v>435</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301</v>
      </c>
      <c r="AG118" s="955"/>
      <c r="AH118" s="955"/>
      <c r="AI118" s="955"/>
      <c r="AJ118" s="956"/>
      <c r="AK118" s="954" t="s">
        <v>300</v>
      </c>
      <c r="AL118" s="955"/>
      <c r="AM118" s="955"/>
      <c r="AN118" s="955"/>
      <c r="AO118" s="956"/>
      <c r="AP118" s="1041" t="s">
        <v>424</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382</v>
      </c>
      <c r="BW118" s="1068"/>
      <c r="BX118" s="1068"/>
      <c r="BY118" s="1068"/>
      <c r="BZ118" s="1068"/>
      <c r="CA118" s="1068" t="s">
        <v>382</v>
      </c>
      <c r="CB118" s="1068"/>
      <c r="CC118" s="1068"/>
      <c r="CD118" s="1068"/>
      <c r="CE118" s="1068"/>
      <c r="CF118" s="984" t="s">
        <v>122</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455</v>
      </c>
      <c r="DR118" s="1029"/>
      <c r="DS118" s="1029"/>
      <c r="DT118" s="1029"/>
      <c r="DU118" s="1030"/>
      <c r="DV118" s="1032" t="s">
        <v>122</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382</v>
      </c>
      <c r="AG119" s="962"/>
      <c r="AH119" s="962"/>
      <c r="AI119" s="962"/>
      <c r="AJ119" s="963"/>
      <c r="AK119" s="964" t="s">
        <v>122</v>
      </c>
      <c r="AL119" s="962"/>
      <c r="AM119" s="962"/>
      <c r="AN119" s="962"/>
      <c r="AO119" s="963"/>
      <c r="AP119" s="965" t="s">
        <v>456</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457</v>
      </c>
      <c r="BP119" s="1076"/>
      <c r="BQ119" s="1067">
        <v>42473911</v>
      </c>
      <c r="BR119" s="1068"/>
      <c r="BS119" s="1068"/>
      <c r="BT119" s="1068"/>
      <c r="BU119" s="1068"/>
      <c r="BV119" s="1068">
        <v>45043409</v>
      </c>
      <c r="BW119" s="1068"/>
      <c r="BX119" s="1068"/>
      <c r="BY119" s="1068"/>
      <c r="BZ119" s="1068"/>
      <c r="CA119" s="1068">
        <v>46576418</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382</v>
      </c>
      <c r="DR119" s="1054"/>
      <c r="DS119" s="1054"/>
      <c r="DT119" s="1054"/>
      <c r="DU119" s="1055"/>
      <c r="DV119" s="1056" t="s">
        <v>455</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456</v>
      </c>
      <c r="AL120" s="1029"/>
      <c r="AM120" s="1029"/>
      <c r="AN120" s="1029"/>
      <c r="AO120" s="1030"/>
      <c r="AP120" s="1032" t="s">
        <v>456</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3774427</v>
      </c>
      <c r="BR120" s="997"/>
      <c r="BS120" s="997"/>
      <c r="BT120" s="997"/>
      <c r="BU120" s="997"/>
      <c r="BV120" s="997">
        <v>4298388</v>
      </c>
      <c r="BW120" s="997"/>
      <c r="BX120" s="997"/>
      <c r="BY120" s="997"/>
      <c r="BZ120" s="997"/>
      <c r="CA120" s="997">
        <v>4524276</v>
      </c>
      <c r="CB120" s="997"/>
      <c r="CC120" s="997"/>
      <c r="CD120" s="997"/>
      <c r="CE120" s="997"/>
      <c r="CF120" s="1011">
        <v>29.8</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10889131</v>
      </c>
      <c r="DH120" s="997"/>
      <c r="DI120" s="997"/>
      <c r="DJ120" s="997"/>
      <c r="DK120" s="997"/>
      <c r="DL120" s="997">
        <v>11424295</v>
      </c>
      <c r="DM120" s="997"/>
      <c r="DN120" s="997"/>
      <c r="DO120" s="997"/>
      <c r="DP120" s="997"/>
      <c r="DQ120" s="997">
        <v>11471178</v>
      </c>
      <c r="DR120" s="997"/>
      <c r="DS120" s="997"/>
      <c r="DT120" s="997"/>
      <c r="DU120" s="997"/>
      <c r="DV120" s="998">
        <v>75.599999999999994</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382</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11616920</v>
      </c>
      <c r="BR121" s="990"/>
      <c r="BS121" s="990"/>
      <c r="BT121" s="990"/>
      <c r="BU121" s="990"/>
      <c r="BV121" s="990">
        <v>11968579</v>
      </c>
      <c r="BW121" s="990"/>
      <c r="BX121" s="990"/>
      <c r="BY121" s="990"/>
      <c r="BZ121" s="990"/>
      <c r="CA121" s="990">
        <v>12721298</v>
      </c>
      <c r="CB121" s="990"/>
      <c r="CC121" s="990"/>
      <c r="CD121" s="990"/>
      <c r="CE121" s="990"/>
      <c r="CF121" s="984">
        <v>83.8</v>
      </c>
      <c r="CG121" s="985"/>
      <c r="CH121" s="985"/>
      <c r="CI121" s="985"/>
      <c r="CJ121" s="985"/>
      <c r="CK121" s="1080"/>
      <c r="CL121" s="1081"/>
      <c r="CM121" s="1081"/>
      <c r="CN121" s="1081"/>
      <c r="CO121" s="1082"/>
      <c r="CP121" s="1090" t="s">
        <v>400</v>
      </c>
      <c r="CQ121" s="1091"/>
      <c r="CR121" s="1091"/>
      <c r="CS121" s="1091"/>
      <c r="CT121" s="1091"/>
      <c r="CU121" s="1091"/>
      <c r="CV121" s="1091"/>
      <c r="CW121" s="1091"/>
      <c r="CX121" s="1091"/>
      <c r="CY121" s="1091"/>
      <c r="CZ121" s="1091"/>
      <c r="DA121" s="1091"/>
      <c r="DB121" s="1091"/>
      <c r="DC121" s="1091"/>
      <c r="DD121" s="1091"/>
      <c r="DE121" s="1091"/>
      <c r="DF121" s="1092"/>
      <c r="DG121" s="989" t="s">
        <v>465</v>
      </c>
      <c r="DH121" s="990"/>
      <c r="DI121" s="990"/>
      <c r="DJ121" s="990"/>
      <c r="DK121" s="990"/>
      <c r="DL121" s="990" t="s">
        <v>382</v>
      </c>
      <c r="DM121" s="990"/>
      <c r="DN121" s="990"/>
      <c r="DO121" s="990"/>
      <c r="DP121" s="990"/>
      <c r="DQ121" s="990" t="s">
        <v>382</v>
      </c>
      <c r="DR121" s="990"/>
      <c r="DS121" s="990"/>
      <c r="DT121" s="990"/>
      <c r="DU121" s="990"/>
      <c r="DV121" s="991" t="s">
        <v>122</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455</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25173000</v>
      </c>
      <c r="BR122" s="1068"/>
      <c r="BS122" s="1068"/>
      <c r="BT122" s="1068"/>
      <c r="BU122" s="1068"/>
      <c r="BV122" s="1068">
        <v>26194184</v>
      </c>
      <c r="BW122" s="1068"/>
      <c r="BX122" s="1068"/>
      <c r="BY122" s="1068"/>
      <c r="BZ122" s="1068"/>
      <c r="CA122" s="1068">
        <v>27437080</v>
      </c>
      <c r="CB122" s="1068"/>
      <c r="CC122" s="1068"/>
      <c r="CD122" s="1068"/>
      <c r="CE122" s="1068"/>
      <c r="CF122" s="1088">
        <v>180.7</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382</v>
      </c>
      <c r="DM122" s="990"/>
      <c r="DN122" s="990"/>
      <c r="DO122" s="990"/>
      <c r="DP122" s="990"/>
      <c r="DQ122" s="990" t="s">
        <v>382</v>
      </c>
      <c r="DR122" s="990"/>
      <c r="DS122" s="990"/>
      <c r="DT122" s="990"/>
      <c r="DU122" s="990"/>
      <c r="DV122" s="991" t="s">
        <v>382</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100109</v>
      </c>
      <c r="AB123" s="1029"/>
      <c r="AC123" s="1029"/>
      <c r="AD123" s="1029"/>
      <c r="AE123" s="1030"/>
      <c r="AF123" s="1031">
        <v>76328</v>
      </c>
      <c r="AG123" s="1029"/>
      <c r="AH123" s="1029"/>
      <c r="AI123" s="1029"/>
      <c r="AJ123" s="1030"/>
      <c r="AK123" s="1031">
        <v>53063</v>
      </c>
      <c r="AL123" s="1029"/>
      <c r="AM123" s="1029"/>
      <c r="AN123" s="1029"/>
      <c r="AO123" s="1030"/>
      <c r="AP123" s="1032">
        <v>0.3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468</v>
      </c>
      <c r="BP123" s="1076"/>
      <c r="BQ123" s="1135">
        <v>40564347</v>
      </c>
      <c r="BR123" s="1136"/>
      <c r="BS123" s="1136"/>
      <c r="BT123" s="1136"/>
      <c r="BU123" s="1136"/>
      <c r="BV123" s="1136">
        <v>42461151</v>
      </c>
      <c r="BW123" s="1136"/>
      <c r="BX123" s="1136"/>
      <c r="BY123" s="1136"/>
      <c r="BZ123" s="1136"/>
      <c r="CA123" s="1136">
        <v>44682654</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455</v>
      </c>
      <c r="DM123" s="1029"/>
      <c r="DN123" s="1029"/>
      <c r="DO123" s="1029"/>
      <c r="DP123" s="1030"/>
      <c r="DQ123" s="1031" t="s">
        <v>122</v>
      </c>
      <c r="DR123" s="1029"/>
      <c r="DS123" s="1029"/>
      <c r="DT123" s="1029"/>
      <c r="DU123" s="1030"/>
      <c r="DV123" s="1032" t="s">
        <v>387</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382</v>
      </c>
      <c r="AB124" s="1029"/>
      <c r="AC124" s="1029"/>
      <c r="AD124" s="1029"/>
      <c r="AE124" s="1030"/>
      <c r="AF124" s="1031" t="s">
        <v>382</v>
      </c>
      <c r="AG124" s="1029"/>
      <c r="AH124" s="1029"/>
      <c r="AI124" s="1029"/>
      <c r="AJ124" s="1030"/>
      <c r="AK124" s="1031" t="s">
        <v>382</v>
      </c>
      <c r="AL124" s="1029"/>
      <c r="AM124" s="1029"/>
      <c r="AN124" s="1029"/>
      <c r="AO124" s="1030"/>
      <c r="AP124" s="1032" t="s">
        <v>387</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12.6</v>
      </c>
      <c r="BR124" s="1098"/>
      <c r="BS124" s="1098"/>
      <c r="BT124" s="1098"/>
      <c r="BU124" s="1098"/>
      <c r="BV124" s="1098">
        <v>17.100000000000001</v>
      </c>
      <c r="BW124" s="1098"/>
      <c r="BX124" s="1098"/>
      <c r="BY124" s="1098"/>
      <c r="BZ124" s="1098"/>
      <c r="CA124" s="1098">
        <v>12.4</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382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387</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382</v>
      </c>
      <c r="DH125" s="997"/>
      <c r="DI125" s="997"/>
      <c r="DJ125" s="997"/>
      <c r="DK125" s="997"/>
      <c r="DL125" s="997" t="s">
        <v>465</v>
      </c>
      <c r="DM125" s="997"/>
      <c r="DN125" s="997"/>
      <c r="DO125" s="997"/>
      <c r="DP125" s="997"/>
      <c r="DQ125" s="997" t="s">
        <v>122</v>
      </c>
      <c r="DR125" s="997"/>
      <c r="DS125" s="997"/>
      <c r="DT125" s="997"/>
      <c r="DU125" s="997"/>
      <c r="DV125" s="998" t="s">
        <v>382</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94831</v>
      </c>
      <c r="AB126" s="1029"/>
      <c r="AC126" s="1029"/>
      <c r="AD126" s="1029"/>
      <c r="AE126" s="1030"/>
      <c r="AF126" s="1031">
        <v>107434</v>
      </c>
      <c r="AG126" s="1029"/>
      <c r="AH126" s="1029"/>
      <c r="AI126" s="1029"/>
      <c r="AJ126" s="1030"/>
      <c r="AK126" s="1031">
        <v>74166</v>
      </c>
      <c r="AL126" s="1029"/>
      <c r="AM126" s="1029"/>
      <c r="AN126" s="1029"/>
      <c r="AO126" s="1030"/>
      <c r="AP126" s="1032">
        <v>0.5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382</v>
      </c>
      <c r="DM126" s="990"/>
      <c r="DN126" s="990"/>
      <c r="DO126" s="990"/>
      <c r="DP126" s="990"/>
      <c r="DQ126" s="990" t="s">
        <v>122</v>
      </c>
      <c r="DR126" s="990"/>
      <c r="DS126" s="990"/>
      <c r="DT126" s="990"/>
      <c r="DU126" s="990"/>
      <c r="DV126" s="991" t="s">
        <v>382</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382</v>
      </c>
      <c r="AG127" s="1029"/>
      <c r="AH127" s="1029"/>
      <c r="AI127" s="1029"/>
      <c r="AJ127" s="1030"/>
      <c r="AK127" s="1031" t="s">
        <v>455</v>
      </c>
      <c r="AL127" s="1029"/>
      <c r="AM127" s="1029"/>
      <c r="AN127" s="1029"/>
      <c r="AO127" s="1030"/>
      <c r="AP127" s="1032" t="s">
        <v>122</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382</v>
      </c>
      <c r="DH127" s="990"/>
      <c r="DI127" s="990"/>
      <c r="DJ127" s="990"/>
      <c r="DK127" s="990"/>
      <c r="DL127" s="990" t="s">
        <v>122</v>
      </c>
      <c r="DM127" s="990"/>
      <c r="DN127" s="990"/>
      <c r="DO127" s="990"/>
      <c r="DP127" s="990"/>
      <c r="DQ127" s="990" t="s">
        <v>382</v>
      </c>
      <c r="DR127" s="990"/>
      <c r="DS127" s="990"/>
      <c r="DT127" s="990"/>
      <c r="DU127" s="990"/>
      <c r="DV127" s="991" t="s">
        <v>382</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535809</v>
      </c>
      <c r="AB128" s="1118"/>
      <c r="AC128" s="1118"/>
      <c r="AD128" s="1118"/>
      <c r="AE128" s="1119"/>
      <c r="AF128" s="1120">
        <v>563342</v>
      </c>
      <c r="AG128" s="1118"/>
      <c r="AH128" s="1118"/>
      <c r="AI128" s="1118"/>
      <c r="AJ128" s="1119"/>
      <c r="AK128" s="1120">
        <v>571294</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382</v>
      </c>
      <c r="BG128" s="1125"/>
      <c r="BH128" s="1125"/>
      <c r="BI128" s="1125"/>
      <c r="BJ128" s="1125"/>
      <c r="BK128" s="1125"/>
      <c r="BL128" s="1126"/>
      <c r="BM128" s="1124">
        <v>12.65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382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16591889</v>
      </c>
      <c r="AB129" s="1029"/>
      <c r="AC129" s="1029"/>
      <c r="AD129" s="1029"/>
      <c r="AE129" s="1030"/>
      <c r="AF129" s="1031">
        <v>16679543</v>
      </c>
      <c r="AG129" s="1029"/>
      <c r="AH129" s="1029"/>
      <c r="AI129" s="1029"/>
      <c r="AJ129" s="1030"/>
      <c r="AK129" s="1031">
        <v>16924913</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122</v>
      </c>
      <c r="BG129" s="1139"/>
      <c r="BH129" s="1139"/>
      <c r="BI129" s="1139"/>
      <c r="BJ129" s="1139"/>
      <c r="BK129" s="1139"/>
      <c r="BL129" s="1140"/>
      <c r="BM129" s="1138">
        <v>17.649999999999999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1523861</v>
      </c>
      <c r="AB130" s="1029"/>
      <c r="AC130" s="1029"/>
      <c r="AD130" s="1029"/>
      <c r="AE130" s="1030"/>
      <c r="AF130" s="1031">
        <v>1606184</v>
      </c>
      <c r="AG130" s="1029"/>
      <c r="AH130" s="1029"/>
      <c r="AI130" s="1029"/>
      <c r="AJ130" s="1030"/>
      <c r="AK130" s="1031">
        <v>1743301</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3.1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15068028</v>
      </c>
      <c r="AB131" s="1054"/>
      <c r="AC131" s="1054"/>
      <c r="AD131" s="1054"/>
      <c r="AE131" s="1055"/>
      <c r="AF131" s="1053">
        <v>15073359</v>
      </c>
      <c r="AG131" s="1054"/>
      <c r="AH131" s="1054"/>
      <c r="AI131" s="1054"/>
      <c r="AJ131" s="1055"/>
      <c r="AK131" s="1053">
        <v>15181612</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3.3077387429999998</v>
      </c>
      <c r="AB132" s="1170"/>
      <c r="AC132" s="1170"/>
      <c r="AD132" s="1170"/>
      <c r="AE132" s="1171"/>
      <c r="AF132" s="1172">
        <v>2.3468425320000001</v>
      </c>
      <c r="AG132" s="1170"/>
      <c r="AH132" s="1170"/>
      <c r="AI132" s="1170"/>
      <c r="AJ132" s="1171"/>
      <c r="AK132" s="1172">
        <v>3.7328447069999999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3</v>
      </c>
      <c r="AB133" s="1153"/>
      <c r="AC133" s="1153"/>
      <c r="AD133" s="1153"/>
      <c r="AE133" s="1154"/>
      <c r="AF133" s="1152">
        <v>2.8</v>
      </c>
      <c r="AG133" s="1153"/>
      <c r="AH133" s="1153"/>
      <c r="AI133" s="1153"/>
      <c r="AJ133" s="1154"/>
      <c r="AK133" s="1152">
        <v>3.1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4V7Da1xTby6BBM6hs2HTqOfCLiUULOYaNs9yAtuTOq4yK4ku5jXZ8pEvJcyLE4LiUWMJAtD59qOfM35U6EEYQ==" saltValue="sQDXQtrdeqO5xUCiNhcT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tl4rZ1eklfBnBTRJ2rYNk8dh7DROh2c2kFDger9yBnH6oWjfQ4rUaxKf8NU6YyqY3xB8XN5Y7zqj7ZN08iMrg==" saltValue="/RVzZP63FPd8Ta181RMI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kERFMyA85QsByeVXnBJYzfslOjhJIQxDktaxoXZpFcmB54JJqAHgwP7lYCkcdyPbos5lLLtaNEfKeh9pyZsmw==" saltValue="fJEPSkPoI1f+E0JXrC1I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Y36" sqref="BY36:CM3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3792308</v>
      </c>
      <c r="AP9" s="292">
        <v>44265</v>
      </c>
      <c r="AQ9" s="293">
        <v>61846</v>
      </c>
      <c r="AR9" s="294">
        <v>-28.4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726989</v>
      </c>
      <c r="AP10" s="295">
        <v>8486</v>
      </c>
      <c r="AQ10" s="296">
        <v>5819</v>
      </c>
      <c r="AR10" s="297">
        <v>45.8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756030</v>
      </c>
      <c r="AP11" s="295">
        <v>8825</v>
      </c>
      <c r="AQ11" s="296">
        <v>5868</v>
      </c>
      <c r="AR11" s="297">
        <v>50.4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1247</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v>0</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295230</v>
      </c>
      <c r="AP14" s="295">
        <v>3446</v>
      </c>
      <c r="AQ14" s="296">
        <v>2376</v>
      </c>
      <c r="AR14" s="297">
        <v>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189097</v>
      </c>
      <c r="AP15" s="295">
        <v>2207</v>
      </c>
      <c r="AQ15" s="296">
        <v>1663</v>
      </c>
      <c r="AR15" s="297">
        <v>32.700000000000003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-288606</v>
      </c>
      <c r="AP16" s="295">
        <v>-3369</v>
      </c>
      <c r="AQ16" s="296">
        <v>-5271</v>
      </c>
      <c r="AR16" s="297">
        <v>-36.1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5471048</v>
      </c>
      <c r="AP17" s="295">
        <v>63860</v>
      </c>
      <c r="AQ17" s="296">
        <v>73548</v>
      </c>
      <c r="AR17" s="297">
        <v>-13.2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5.45</v>
      </c>
      <c r="AP21" s="308">
        <v>7.24</v>
      </c>
      <c r="AQ21" s="309">
        <v>-1.79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99.7</v>
      </c>
      <c r="AP22" s="313">
        <v>98.4</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1847635</v>
      </c>
      <c r="AP32" s="322">
        <v>21566</v>
      </c>
      <c r="AQ32" s="323">
        <v>39633</v>
      </c>
      <c r="AR32" s="324">
        <v>-45.6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v>58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502808</v>
      </c>
      <c r="AP35" s="322">
        <v>5869</v>
      </c>
      <c r="AQ35" s="323">
        <v>13693</v>
      </c>
      <c r="AR35" s="324">
        <v>-57.1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403629</v>
      </c>
      <c r="AP36" s="322">
        <v>4711</v>
      </c>
      <c r="AQ36" s="323">
        <v>1763</v>
      </c>
      <c r="AR36" s="324">
        <v>167.2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127229</v>
      </c>
      <c r="AP37" s="322">
        <v>1485</v>
      </c>
      <c r="AQ37" s="323">
        <v>897</v>
      </c>
      <c r="AR37" s="324">
        <v>65.599999999999994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-571294</v>
      </c>
      <c r="AP39" s="322">
        <v>-6668</v>
      </c>
      <c r="AQ39" s="323">
        <v>-5566</v>
      </c>
      <c r="AR39" s="324">
        <v>19.8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-1743301</v>
      </c>
      <c r="AP40" s="322">
        <v>-20348</v>
      </c>
      <c r="AQ40" s="323">
        <v>-36175</v>
      </c>
      <c r="AR40" s="324">
        <v>-43.8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566706</v>
      </c>
      <c r="AP41" s="322">
        <v>6615</v>
      </c>
      <c r="AQ41" s="323">
        <v>14303</v>
      </c>
      <c r="AR41" s="324">
        <v>-53.8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3522679</v>
      </c>
      <c r="AN51" s="344">
        <v>42263</v>
      </c>
      <c r="AO51" s="345">
        <v>50.7</v>
      </c>
      <c r="AP51" s="346">
        <v>63956</v>
      </c>
      <c r="AQ51" s="347">
        <v>25.7</v>
      </c>
      <c r="AR51" s="348">
        <v>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2875903</v>
      </c>
      <c r="AN52" s="352">
        <v>34503</v>
      </c>
      <c r="AO52" s="353">
        <v>42.1</v>
      </c>
      <c r="AP52" s="354">
        <v>29239</v>
      </c>
      <c r="AQ52" s="355">
        <v>8.8000000000000007</v>
      </c>
      <c r="AR52" s="356">
        <v>33.299999999999997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5234389</v>
      </c>
      <c r="AN53" s="344">
        <v>62429</v>
      </c>
      <c r="AO53" s="345">
        <v>47.7</v>
      </c>
      <c r="AP53" s="346">
        <v>66255</v>
      </c>
      <c r="AQ53" s="347">
        <v>3.6</v>
      </c>
      <c r="AR53" s="348">
        <v>44.1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4235938</v>
      </c>
      <c r="AN54" s="352">
        <v>50520</v>
      </c>
      <c r="AO54" s="353">
        <v>46.4</v>
      </c>
      <c r="AP54" s="354">
        <v>31822</v>
      </c>
      <c r="AQ54" s="355">
        <v>8.8000000000000007</v>
      </c>
      <c r="AR54" s="356">
        <v>37.6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6344681</v>
      </c>
      <c r="AN55" s="344">
        <v>75145</v>
      </c>
      <c r="AO55" s="345">
        <v>20.399999999999999</v>
      </c>
      <c r="AP55" s="346">
        <v>54227</v>
      </c>
      <c r="AQ55" s="347">
        <v>-18.2</v>
      </c>
      <c r="AR55" s="348">
        <v>38.6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5109235</v>
      </c>
      <c r="AN56" s="352">
        <v>60512</v>
      </c>
      <c r="AO56" s="353">
        <v>19.8</v>
      </c>
      <c r="AP56" s="354">
        <v>29694</v>
      </c>
      <c r="AQ56" s="355">
        <v>-6.7</v>
      </c>
      <c r="AR56" s="356">
        <v>26.5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3615188</v>
      </c>
      <c r="AN57" s="344">
        <v>42406</v>
      </c>
      <c r="AO57" s="345">
        <v>-43.6</v>
      </c>
      <c r="AP57" s="346">
        <v>57295</v>
      </c>
      <c r="AQ57" s="347">
        <v>5.7</v>
      </c>
      <c r="AR57" s="348">
        <v>-49.3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2794384</v>
      </c>
      <c r="AN58" s="352">
        <v>32778</v>
      </c>
      <c r="AO58" s="353">
        <v>-45.8</v>
      </c>
      <c r="AP58" s="354">
        <v>32771</v>
      </c>
      <c r="AQ58" s="355">
        <v>10.4</v>
      </c>
      <c r="AR58" s="356">
        <v>-56.2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3971037</v>
      </c>
      <c r="AN59" s="344">
        <v>46351</v>
      </c>
      <c r="AO59" s="345">
        <v>9.3000000000000007</v>
      </c>
      <c r="AP59" s="346">
        <v>54110</v>
      </c>
      <c r="AQ59" s="347">
        <v>-5.6</v>
      </c>
      <c r="AR59" s="348">
        <v>14.9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3192680</v>
      </c>
      <c r="AN60" s="352">
        <v>37266</v>
      </c>
      <c r="AO60" s="353">
        <v>13.7</v>
      </c>
      <c r="AP60" s="354">
        <v>30620</v>
      </c>
      <c r="AQ60" s="355">
        <v>-6.6</v>
      </c>
      <c r="AR60" s="356">
        <v>20.3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4537595</v>
      </c>
      <c r="AN61" s="359">
        <v>53719</v>
      </c>
      <c r="AO61" s="360">
        <v>16.899999999999999</v>
      </c>
      <c r="AP61" s="361">
        <v>59169</v>
      </c>
      <c r="AQ61" s="362">
        <v>2.2000000000000002</v>
      </c>
      <c r="AR61" s="348">
        <v>14.7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3641628</v>
      </c>
      <c r="AN62" s="352">
        <v>43116</v>
      </c>
      <c r="AO62" s="353">
        <v>15.2</v>
      </c>
      <c r="AP62" s="354">
        <v>30829</v>
      </c>
      <c r="AQ62" s="355">
        <v>2.9</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W/9lOx+NiPSONNOK/xZwb980OM6+xwLusVSzSqIvaeqs/hLI0uFsZ0wApq3Tv1rSj8BAoaElzyR9emUv+CwDQ==" saltValue="4w67kdz2M4P0/WFMxJvr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EDjuXZS1C4LpTvdiobQnB/CqZDq9kQpiTKDZBhbaigI1ZbRIAndzOUIBSXzlA9jn96r0/DKsXaQCuvo+xobA==" saltValue="2gmiR5BtyJyOqMt2PD4O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h5SVn15dnjGe8Tif55br1RZwwiR7WxGElzFo0aB5ZM6a1qqslMGclf7jIlJt8LiBiBM4P20qVwy4atvnfQcWg==" saltValue="nGHMBI7ObdGOv8+4Wyv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13.84</v>
      </c>
      <c r="G47" s="12">
        <v>13.39</v>
      </c>
      <c r="H47" s="12">
        <v>11.09</v>
      </c>
      <c r="I47" s="12">
        <v>12.68</v>
      </c>
      <c r="J47" s="13">
        <v>10.88</v>
      </c>
    </row>
    <row r="48" spans="2:10" ht="57.75" customHeight="1" x14ac:dyDescent="0.15">
      <c r="B48" s="14"/>
      <c r="C48" s="1214" t="s">
        <v>4</v>
      </c>
      <c r="D48" s="1214"/>
      <c r="E48" s="1215"/>
      <c r="F48" s="15">
        <v>4.9800000000000004</v>
      </c>
      <c r="G48" s="16">
        <v>4.92</v>
      </c>
      <c r="H48" s="16">
        <v>7.01</v>
      </c>
      <c r="I48" s="16">
        <v>5.04</v>
      </c>
      <c r="J48" s="17">
        <v>3.68</v>
      </c>
    </row>
    <row r="49" spans="2:10" ht="57.75" customHeight="1" thickBot="1" x14ac:dyDescent="0.2">
      <c r="B49" s="18"/>
      <c r="C49" s="1216" t="s">
        <v>5</v>
      </c>
      <c r="D49" s="1216"/>
      <c r="E49" s="1217"/>
      <c r="F49" s="19" t="s">
        <v>554</v>
      </c>
      <c r="G49" s="20" t="s">
        <v>555</v>
      </c>
      <c r="H49" s="20">
        <v>0.57999999999999996</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BCJHu/81mu8YINvmPwR9p6246SQliaRC0YoU6UiRcQIjgcQMhGtUaY3GNWyvsvwQrqVV9G0M7WC/qM/MbQg3w==" saltValue="PyB4aVe6R31vP4v5aJd3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0590</cp:lastModifiedBy>
  <cp:lastPrinted>2019-11-14T09:11:57Z</cp:lastPrinted>
  <dcterms:created xsi:type="dcterms:W3CDTF">2019-02-14T03:22:05Z</dcterms:created>
  <dcterms:modified xsi:type="dcterms:W3CDTF">2019-12-02T01:02:03Z</dcterms:modified>
  <cp:category/>
</cp:coreProperties>
</file>